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040" windowHeight="8805"/>
  </bookViews>
  <sheets>
    <sheet name="Sheet1" sheetId="1" r:id="rId1"/>
  </sheets>
  <calcPr calcId="162913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O29" i="1"/>
  <c r="BN29"/>
  <c r="AD29"/>
  <c r="AC29"/>
  <c r="BO6" l="1"/>
  <c r="BO7"/>
  <c r="BO8"/>
  <c r="BO9"/>
  <c r="BO10"/>
  <c r="BO11"/>
  <c r="BO12"/>
  <c r="BO13"/>
  <c r="BO14"/>
  <c r="BO15"/>
  <c r="BO16"/>
  <c r="BO17"/>
  <c r="BO18"/>
  <c r="BO19"/>
  <c r="BO20"/>
  <c r="BO21"/>
  <c r="BO22"/>
  <c r="BO23"/>
  <c r="BO24"/>
  <c r="BO25"/>
  <c r="BO26"/>
  <c r="BO27"/>
  <c r="BO28"/>
  <c r="BN7"/>
  <c r="BN8"/>
  <c r="BN9"/>
  <c r="BN10"/>
  <c r="BN11"/>
  <c r="BN12"/>
  <c r="BN13"/>
  <c r="BN14"/>
  <c r="BN15"/>
  <c r="BN16"/>
  <c r="BN17"/>
  <c r="BN18"/>
  <c r="BN19"/>
  <c r="BN20"/>
  <c r="BN21"/>
  <c r="BN22"/>
  <c r="BN23"/>
  <c r="BN24"/>
  <c r="BN25"/>
  <c r="BN26"/>
  <c r="BN27"/>
  <c r="BN28"/>
  <c r="BN6"/>
  <c r="AD7"/>
  <c r="AD8"/>
  <c r="AD9"/>
  <c r="AD10"/>
  <c r="AD11"/>
  <c r="AD12"/>
  <c r="AD13"/>
  <c r="AD14"/>
  <c r="AD15"/>
  <c r="AD16"/>
  <c r="AD17"/>
  <c r="AD18"/>
  <c r="AD19"/>
  <c r="AD20"/>
  <c r="AD21"/>
  <c r="AD22"/>
  <c r="AD23"/>
  <c r="AD24"/>
  <c r="AD25"/>
  <c r="AD26"/>
  <c r="AD27"/>
  <c r="AD28"/>
  <c r="AD6"/>
  <c r="AC7"/>
  <c r="AC8"/>
  <c r="AC9"/>
  <c r="AC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6"/>
  <c r="E251"/>
  <c r="F251"/>
  <c r="K251"/>
  <c r="L251"/>
  <c r="M251"/>
  <c r="N251"/>
  <c r="O251"/>
  <c r="P251"/>
  <c r="R251"/>
  <c r="S251"/>
  <c r="T251"/>
  <c r="E252"/>
  <c r="F252"/>
  <c r="K252"/>
  <c r="L252"/>
  <c r="M252"/>
  <c r="N252"/>
  <c r="O252"/>
  <c r="P252"/>
  <c r="Q252"/>
  <c r="R252"/>
  <c r="S252"/>
  <c r="T252"/>
  <c r="E253"/>
  <c r="F253"/>
  <c r="K253"/>
  <c r="L253"/>
  <c r="M253"/>
  <c r="N253"/>
  <c r="O253"/>
  <c r="P253"/>
  <c r="Q253"/>
  <c r="R253"/>
  <c r="S253"/>
  <c r="T253"/>
  <c r="E254"/>
  <c r="F254"/>
  <c r="K254"/>
  <c r="L254"/>
  <c r="M254"/>
  <c r="N254"/>
  <c r="O254"/>
  <c r="P254"/>
  <c r="Q254"/>
  <c r="R254"/>
  <c r="S254"/>
  <c r="T254"/>
  <c r="E255"/>
  <c r="F255"/>
  <c r="K255"/>
  <c r="L255"/>
  <c r="M255"/>
  <c r="N255"/>
  <c r="O255"/>
  <c r="P255"/>
  <c r="Q255"/>
  <c r="R255"/>
  <c r="S255"/>
  <c r="T255"/>
  <c r="E256"/>
  <c r="F256"/>
  <c r="K256"/>
  <c r="L256"/>
  <c r="M256"/>
  <c r="N256"/>
  <c r="O256"/>
  <c r="P256"/>
  <c r="Q256"/>
  <c r="R256"/>
  <c r="S256"/>
  <c r="T256"/>
  <c r="E257"/>
  <c r="F257"/>
  <c r="K257"/>
  <c r="L257"/>
  <c r="M257"/>
  <c r="N257"/>
  <c r="O257"/>
  <c r="P257"/>
  <c r="Q257"/>
  <c r="R257"/>
  <c r="S257"/>
  <c r="T257"/>
  <c r="E258"/>
  <c r="F258"/>
  <c r="K258"/>
  <c r="L258"/>
  <c r="M258"/>
  <c r="N258"/>
  <c r="O258"/>
  <c r="P258"/>
  <c r="Q258"/>
  <c r="R258"/>
  <c r="S258"/>
  <c r="T258"/>
  <c r="E259"/>
  <c r="F259"/>
  <c r="K259"/>
  <c r="L259"/>
  <c r="M259"/>
  <c r="N259"/>
  <c r="O259"/>
  <c r="Q259"/>
  <c r="R259"/>
  <c r="S259"/>
  <c r="T259"/>
  <c r="E260"/>
  <c r="F260"/>
  <c r="K260"/>
  <c r="L260"/>
  <c r="M260"/>
  <c r="N260"/>
  <c r="O260"/>
  <c r="P260"/>
  <c r="Q260"/>
  <c r="R260"/>
  <c r="S260"/>
  <c r="T260"/>
  <c r="E261"/>
  <c r="F261"/>
  <c r="K261"/>
  <c r="L261"/>
  <c r="M261"/>
  <c r="N261"/>
  <c r="O261"/>
  <c r="P261"/>
  <c r="R261"/>
  <c r="S261"/>
  <c r="T261"/>
  <c r="E262"/>
  <c r="F262"/>
  <c r="K262"/>
  <c r="L262"/>
  <c r="M262"/>
  <c r="N262"/>
  <c r="O262"/>
  <c r="P262"/>
  <c r="Q262"/>
  <c r="R262"/>
  <c r="S262"/>
  <c r="T262"/>
  <c r="E263"/>
  <c r="F263"/>
  <c r="K263"/>
  <c r="L263"/>
  <c r="M263"/>
  <c r="N263"/>
  <c r="O263"/>
  <c r="P263"/>
  <c r="Q263"/>
  <c r="R263"/>
  <c r="S263"/>
  <c r="T263"/>
  <c r="E264"/>
  <c r="F264"/>
  <c r="K264"/>
  <c r="L264"/>
  <c r="M264"/>
  <c r="N264"/>
  <c r="O264"/>
  <c r="P264"/>
  <c r="Q264"/>
  <c r="R264"/>
  <c r="S264"/>
  <c r="T264"/>
  <c r="E265"/>
  <c r="F265"/>
  <c r="K265"/>
  <c r="L265"/>
  <c r="M265"/>
  <c r="N265"/>
  <c r="O265"/>
  <c r="P265"/>
  <c r="Q265"/>
  <c r="R265"/>
  <c r="S265"/>
  <c r="T265"/>
  <c r="E266"/>
  <c r="F266"/>
  <c r="K266"/>
  <c r="L266"/>
  <c r="M266"/>
  <c r="N266"/>
  <c r="O266"/>
  <c r="P266"/>
  <c r="Q266"/>
  <c r="R266"/>
  <c r="S266"/>
  <c r="T266"/>
  <c r="E267"/>
  <c r="F267"/>
  <c r="K267"/>
  <c r="L267"/>
  <c r="M267"/>
  <c r="N267"/>
  <c r="O267"/>
  <c r="P267"/>
  <c r="Q267"/>
  <c r="R267"/>
  <c r="S267"/>
  <c r="T267"/>
  <c r="E268"/>
  <c r="F268"/>
  <c r="K268"/>
  <c r="L268"/>
  <c r="M268"/>
  <c r="N268"/>
  <c r="O268"/>
  <c r="P268"/>
  <c r="Q268"/>
  <c r="R268"/>
  <c r="S268"/>
  <c r="T268"/>
  <c r="E269"/>
  <c r="F269"/>
  <c r="K269"/>
  <c r="L269"/>
  <c r="M269"/>
  <c r="N269"/>
  <c r="O269"/>
  <c r="P269"/>
  <c r="Q269"/>
  <c r="R269"/>
  <c r="S269"/>
  <c r="T269"/>
  <c r="E270"/>
  <c r="F270"/>
  <c r="K270"/>
  <c r="L270"/>
  <c r="M270"/>
  <c r="N270"/>
  <c r="O270"/>
  <c r="P270"/>
  <c r="Q270"/>
  <c r="R270"/>
  <c r="S270"/>
  <c r="T270"/>
  <c r="E271"/>
  <c r="F271"/>
  <c r="K271"/>
  <c r="L271"/>
  <c r="M271"/>
  <c r="N271"/>
  <c r="O271"/>
  <c r="P271"/>
  <c r="R271"/>
  <c r="S271"/>
  <c r="T271"/>
  <c r="E272"/>
  <c r="F272"/>
  <c r="K272"/>
  <c r="L272"/>
  <c r="M272"/>
  <c r="N272"/>
  <c r="O272"/>
  <c r="P272"/>
  <c r="Q272"/>
  <c r="R272"/>
  <c r="S272"/>
  <c r="T272"/>
  <c r="E273"/>
  <c r="F273"/>
  <c r="K273"/>
  <c r="L273"/>
  <c r="M273"/>
  <c r="N273"/>
  <c r="O273"/>
  <c r="P273"/>
  <c r="Q273"/>
  <c r="R273"/>
  <c r="S273"/>
  <c r="T273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51"/>
  <c r="E141"/>
  <c r="F141"/>
  <c r="K141"/>
  <c r="L141"/>
  <c r="M141"/>
  <c r="N141"/>
  <c r="O141"/>
  <c r="P141"/>
  <c r="R141"/>
  <c r="S141"/>
  <c r="T141"/>
  <c r="E142"/>
  <c r="F142"/>
  <c r="K142"/>
  <c r="L142"/>
  <c r="M142"/>
  <c r="N142"/>
  <c r="O142"/>
  <c r="P142"/>
  <c r="Q142"/>
  <c r="R142"/>
  <c r="S142"/>
  <c r="T142"/>
  <c r="E143"/>
  <c r="F143"/>
  <c r="K143"/>
  <c r="L143"/>
  <c r="M143"/>
  <c r="N143"/>
  <c r="O143"/>
  <c r="P143"/>
  <c r="Q143"/>
  <c r="R143"/>
  <c r="S143"/>
  <c r="T143"/>
  <c r="E144"/>
  <c r="F144"/>
  <c r="K144"/>
  <c r="L144"/>
  <c r="M144"/>
  <c r="N144"/>
  <c r="O144"/>
  <c r="P144"/>
  <c r="Q144"/>
  <c r="R144"/>
  <c r="S144"/>
  <c r="T144"/>
  <c r="E145"/>
  <c r="F145"/>
  <c r="K145"/>
  <c r="L145"/>
  <c r="M145"/>
  <c r="N145"/>
  <c r="O145"/>
  <c r="P145"/>
  <c r="Q145"/>
  <c r="R145"/>
  <c r="S145"/>
  <c r="T145"/>
  <c r="E146"/>
  <c r="F146"/>
  <c r="K146"/>
  <c r="L146"/>
  <c r="M146"/>
  <c r="N146"/>
  <c r="O146"/>
  <c r="P146"/>
  <c r="Q146"/>
  <c r="R146"/>
  <c r="S146"/>
  <c r="T146"/>
  <c r="E147"/>
  <c r="F147"/>
  <c r="K147"/>
  <c r="L147"/>
  <c r="M147"/>
  <c r="N147"/>
  <c r="O147"/>
  <c r="P147"/>
  <c r="Q147"/>
  <c r="R147"/>
  <c r="S147"/>
  <c r="T147"/>
  <c r="E148"/>
  <c r="F148"/>
  <c r="K148"/>
  <c r="L148"/>
  <c r="M148"/>
  <c r="N148"/>
  <c r="O148"/>
  <c r="P148"/>
  <c r="Q148"/>
  <c r="R148"/>
  <c r="S148"/>
  <c r="T148"/>
  <c r="E149"/>
  <c r="F149"/>
  <c r="K149"/>
  <c r="L149"/>
  <c r="M149"/>
  <c r="N149"/>
  <c r="O149"/>
  <c r="Q149"/>
  <c r="R149"/>
  <c r="S149"/>
  <c r="T149"/>
  <c r="E150"/>
  <c r="F150"/>
  <c r="K150"/>
  <c r="L150"/>
  <c r="M150"/>
  <c r="N150"/>
  <c r="O150"/>
  <c r="P150"/>
  <c r="Q150"/>
  <c r="R150"/>
  <c r="S150"/>
  <c r="T150"/>
  <c r="E151"/>
  <c r="F151"/>
  <c r="K151"/>
  <c r="L151"/>
  <c r="M151"/>
  <c r="N151"/>
  <c r="O151"/>
  <c r="P151"/>
  <c r="R151"/>
  <c r="S151"/>
  <c r="T151"/>
  <c r="E152"/>
  <c r="F152"/>
  <c r="K152"/>
  <c r="L152"/>
  <c r="M152"/>
  <c r="N152"/>
  <c r="O152"/>
  <c r="P152"/>
  <c r="Q152"/>
  <c r="R152"/>
  <c r="S152"/>
  <c r="T152"/>
  <c r="E153"/>
  <c r="F153"/>
  <c r="K153"/>
  <c r="L153"/>
  <c r="M153"/>
  <c r="N153"/>
  <c r="O153"/>
  <c r="P153"/>
  <c r="Q153"/>
  <c r="R153"/>
  <c r="S153"/>
  <c r="T153"/>
  <c r="E154"/>
  <c r="F154"/>
  <c r="K154"/>
  <c r="L154"/>
  <c r="M154"/>
  <c r="N154"/>
  <c r="O154"/>
  <c r="P154"/>
  <c r="Q154"/>
  <c r="R154"/>
  <c r="S154"/>
  <c r="T154"/>
  <c r="E155"/>
  <c r="F155"/>
  <c r="K155"/>
  <c r="L155"/>
  <c r="M155"/>
  <c r="N155"/>
  <c r="O155"/>
  <c r="P155"/>
  <c r="Q155"/>
  <c r="R155"/>
  <c r="S155"/>
  <c r="T155"/>
  <c r="E156"/>
  <c r="F156"/>
  <c r="K156"/>
  <c r="L156"/>
  <c r="M156"/>
  <c r="N156"/>
  <c r="O156"/>
  <c r="P156"/>
  <c r="Q156"/>
  <c r="R156"/>
  <c r="S156"/>
  <c r="T156"/>
  <c r="E157"/>
  <c r="F157"/>
  <c r="K157"/>
  <c r="L157"/>
  <c r="M157"/>
  <c r="N157"/>
  <c r="O157"/>
  <c r="P157"/>
  <c r="Q157"/>
  <c r="R157"/>
  <c r="S157"/>
  <c r="T157"/>
  <c r="E158"/>
  <c r="F158"/>
  <c r="K158"/>
  <c r="L158"/>
  <c r="M158"/>
  <c r="N158"/>
  <c r="O158"/>
  <c r="P158"/>
  <c r="Q158"/>
  <c r="R158"/>
  <c r="S158"/>
  <c r="T158"/>
  <c r="E159"/>
  <c r="F159"/>
  <c r="K159"/>
  <c r="L159"/>
  <c r="M159"/>
  <c r="N159"/>
  <c r="O159"/>
  <c r="P159"/>
  <c r="Q159"/>
  <c r="R159"/>
  <c r="S159"/>
  <c r="T159"/>
  <c r="E160"/>
  <c r="F160"/>
  <c r="K160"/>
  <c r="L160"/>
  <c r="M160"/>
  <c r="N160"/>
  <c r="O160"/>
  <c r="P160"/>
  <c r="Q160"/>
  <c r="R160"/>
  <c r="S160"/>
  <c r="T160"/>
  <c r="E161"/>
  <c r="F161"/>
  <c r="K161"/>
  <c r="L161"/>
  <c r="M161"/>
  <c r="N161"/>
  <c r="O161"/>
  <c r="P161"/>
  <c r="R161"/>
  <c r="S161"/>
  <c r="T161"/>
  <c r="E162"/>
  <c r="F162"/>
  <c r="K162"/>
  <c r="L162"/>
  <c r="M162"/>
  <c r="N162"/>
  <c r="O162"/>
  <c r="P162"/>
  <c r="Q162"/>
  <c r="R162"/>
  <c r="S162"/>
  <c r="T162"/>
  <c r="E163"/>
  <c r="F163"/>
  <c r="K163"/>
  <c r="L163"/>
  <c r="M163"/>
  <c r="N163"/>
  <c r="O163"/>
  <c r="P163"/>
  <c r="Q163"/>
  <c r="R163"/>
  <c r="S163"/>
  <c r="T163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41"/>
  <c r="AP251"/>
  <c r="AQ251"/>
  <c r="AV251"/>
  <c r="AW251"/>
  <c r="AX251"/>
  <c r="AY251"/>
  <c r="AZ251"/>
  <c r="BA251"/>
  <c r="BC251"/>
  <c r="BD251"/>
  <c r="BE251"/>
  <c r="AP252"/>
  <c r="AQ252"/>
  <c r="AV252"/>
  <c r="AW252"/>
  <c r="AX252"/>
  <c r="AY252"/>
  <c r="AZ252"/>
  <c r="BA252"/>
  <c r="BB252"/>
  <c r="BC252"/>
  <c r="BD252"/>
  <c r="BE252"/>
  <c r="AP253"/>
  <c r="AQ253"/>
  <c r="AV253"/>
  <c r="AW253"/>
  <c r="AX253"/>
  <c r="AY253"/>
  <c r="AZ253"/>
  <c r="BA253"/>
  <c r="BB253"/>
  <c r="BC253"/>
  <c r="BD253"/>
  <c r="BE253"/>
  <c r="AP254"/>
  <c r="AQ254"/>
  <c r="AV254"/>
  <c r="AW254"/>
  <c r="AX254"/>
  <c r="AY254"/>
  <c r="AZ254"/>
  <c r="BA254"/>
  <c r="BB254"/>
  <c r="BC254"/>
  <c r="BD254"/>
  <c r="BE254"/>
  <c r="AP255"/>
  <c r="AQ255"/>
  <c r="AV255"/>
  <c r="AW255"/>
  <c r="AX255"/>
  <c r="AY255"/>
  <c r="AZ255"/>
  <c r="BA255"/>
  <c r="BB255"/>
  <c r="BC255"/>
  <c r="BD255"/>
  <c r="BE255"/>
  <c r="AP256"/>
  <c r="AQ256"/>
  <c r="AV256"/>
  <c r="AW256"/>
  <c r="AX256"/>
  <c r="AY256"/>
  <c r="AZ256"/>
  <c r="BA256"/>
  <c r="BB256"/>
  <c r="BC256"/>
  <c r="BD256"/>
  <c r="BE256"/>
  <c r="AP257"/>
  <c r="AQ257"/>
  <c r="AV257"/>
  <c r="AW257"/>
  <c r="AX257"/>
  <c r="AY257"/>
  <c r="AZ257"/>
  <c r="BA257"/>
  <c r="BB257"/>
  <c r="BC257"/>
  <c r="BD257"/>
  <c r="BE257"/>
  <c r="AP258"/>
  <c r="AQ258"/>
  <c r="AV258"/>
  <c r="AW258"/>
  <c r="AX258"/>
  <c r="AY258"/>
  <c r="AZ258"/>
  <c r="BA258"/>
  <c r="BB258"/>
  <c r="BC258"/>
  <c r="BD258"/>
  <c r="BE258"/>
  <c r="AP259"/>
  <c r="AQ259"/>
  <c r="AV259"/>
  <c r="AW259"/>
  <c r="AX259"/>
  <c r="AY259"/>
  <c r="AZ259"/>
  <c r="BB259"/>
  <c r="BC259"/>
  <c r="BD259"/>
  <c r="BE259"/>
  <c r="AP260"/>
  <c r="AQ260"/>
  <c r="AV260"/>
  <c r="AW260"/>
  <c r="AX260"/>
  <c r="AY260"/>
  <c r="AZ260"/>
  <c r="BA260"/>
  <c r="BB260"/>
  <c r="BC260"/>
  <c r="BD260"/>
  <c r="BE260"/>
  <c r="AP261"/>
  <c r="AQ261"/>
  <c r="AV261"/>
  <c r="AW261"/>
  <c r="AX261"/>
  <c r="AY261"/>
  <c r="AZ261"/>
  <c r="BA261"/>
  <c r="BC261"/>
  <c r="BD261"/>
  <c r="BE261"/>
  <c r="AP262"/>
  <c r="AQ262"/>
  <c r="AV262"/>
  <c r="AW262"/>
  <c r="AX262"/>
  <c r="AY262"/>
  <c r="AZ262"/>
  <c r="BA262"/>
  <c r="BB262"/>
  <c r="BC262"/>
  <c r="BD262"/>
  <c r="BE262"/>
  <c r="AP263"/>
  <c r="AQ263"/>
  <c r="AV263"/>
  <c r="AW263"/>
  <c r="AX263"/>
  <c r="AY263"/>
  <c r="AZ263"/>
  <c r="BA263"/>
  <c r="BB263"/>
  <c r="BC263"/>
  <c r="BD263"/>
  <c r="BE263"/>
  <c r="AP264"/>
  <c r="AQ264"/>
  <c r="AV264"/>
  <c r="AW264"/>
  <c r="AX264"/>
  <c r="AY264"/>
  <c r="AZ264"/>
  <c r="BA264"/>
  <c r="BB264"/>
  <c r="BC264"/>
  <c r="BD264"/>
  <c r="BE264"/>
  <c r="AP265"/>
  <c r="AQ265"/>
  <c r="AV265"/>
  <c r="AW265"/>
  <c r="AX265"/>
  <c r="AY265"/>
  <c r="AZ265"/>
  <c r="BA265"/>
  <c r="BB265"/>
  <c r="BC265"/>
  <c r="BD265"/>
  <c r="BE265"/>
  <c r="AP266"/>
  <c r="AQ266"/>
  <c r="AV266"/>
  <c r="AW266"/>
  <c r="AX266"/>
  <c r="AY266"/>
  <c r="AZ266"/>
  <c r="BA266"/>
  <c r="BB266"/>
  <c r="BC266"/>
  <c r="BD266"/>
  <c r="BE266"/>
  <c r="AP267"/>
  <c r="AQ267"/>
  <c r="AV267"/>
  <c r="AW267"/>
  <c r="AX267"/>
  <c r="AY267"/>
  <c r="AZ267"/>
  <c r="BA267"/>
  <c r="BB267"/>
  <c r="BC267"/>
  <c r="BD267"/>
  <c r="BE267"/>
  <c r="AP268"/>
  <c r="AQ268"/>
  <c r="AV268"/>
  <c r="AW268"/>
  <c r="AX268"/>
  <c r="AY268"/>
  <c r="AZ268"/>
  <c r="BA268"/>
  <c r="BB268"/>
  <c r="BC268"/>
  <c r="BD268"/>
  <c r="BE268"/>
  <c r="AP269"/>
  <c r="AQ269"/>
  <c r="AV269"/>
  <c r="AW269"/>
  <c r="AX269"/>
  <c r="AY269"/>
  <c r="AZ269"/>
  <c r="BA269"/>
  <c r="BB269"/>
  <c r="BC269"/>
  <c r="BD269"/>
  <c r="BE269"/>
  <c r="AP270"/>
  <c r="AQ270"/>
  <c r="AV270"/>
  <c r="AW270"/>
  <c r="AX270"/>
  <c r="AY270"/>
  <c r="AZ270"/>
  <c r="BA270"/>
  <c r="BB270"/>
  <c r="BC270"/>
  <c r="BD270"/>
  <c r="BE270"/>
  <c r="AP271"/>
  <c r="AQ271"/>
  <c r="AV271"/>
  <c r="AW271"/>
  <c r="AX271"/>
  <c r="AY271"/>
  <c r="AZ271"/>
  <c r="BA271"/>
  <c r="BC271"/>
  <c r="BD271"/>
  <c r="BE271"/>
  <c r="AP272"/>
  <c r="AQ272"/>
  <c r="AV272"/>
  <c r="AW272"/>
  <c r="AX272"/>
  <c r="AY272"/>
  <c r="AZ272"/>
  <c r="BA272"/>
  <c r="BB272"/>
  <c r="BC272"/>
  <c r="BD272"/>
  <c r="BE272"/>
  <c r="AP273"/>
  <c r="AQ273"/>
  <c r="AV273"/>
  <c r="AW273"/>
  <c r="AX273"/>
  <c r="AY273"/>
  <c r="AZ273"/>
  <c r="BA273"/>
  <c r="BB273"/>
  <c r="BC273"/>
  <c r="BD273"/>
  <c r="BE273"/>
  <c r="AO252"/>
  <c r="AO253"/>
  <c r="AO254"/>
  <c r="AO255"/>
  <c r="AO256"/>
  <c r="AO257"/>
  <c r="AO258"/>
  <c r="AO259"/>
  <c r="AO260"/>
  <c r="AO261"/>
  <c r="AO262"/>
  <c r="AO263"/>
  <c r="AO264"/>
  <c r="AO265"/>
  <c r="AO266"/>
  <c r="AO267"/>
  <c r="AO268"/>
  <c r="AO269"/>
  <c r="AO270"/>
  <c r="AO271"/>
  <c r="AO272"/>
  <c r="AO273"/>
  <c r="AO251"/>
  <c r="AP141"/>
  <c r="AQ141"/>
  <c r="AV141"/>
  <c r="AW141"/>
  <c r="AX141"/>
  <c r="AY141"/>
  <c r="AZ141"/>
  <c r="BA141"/>
  <c r="BB141"/>
  <c r="BC141"/>
  <c r="BD141"/>
  <c r="BE141"/>
  <c r="AP142"/>
  <c r="AQ142"/>
  <c r="AV142"/>
  <c r="AW142"/>
  <c r="AX142"/>
  <c r="AY142"/>
  <c r="AZ142"/>
  <c r="BA142"/>
  <c r="BB142"/>
  <c r="BC142"/>
  <c r="BD142"/>
  <c r="BE142"/>
  <c r="AP143"/>
  <c r="AQ143"/>
  <c r="AV143"/>
  <c r="AW143"/>
  <c r="AX143"/>
  <c r="AY143"/>
  <c r="AZ143"/>
  <c r="BA143"/>
  <c r="BB143"/>
  <c r="BC143"/>
  <c r="BD143"/>
  <c r="BE143"/>
  <c r="AP144"/>
  <c r="AQ144"/>
  <c r="AV144"/>
  <c r="AW144"/>
  <c r="AX144"/>
  <c r="AY144"/>
  <c r="AZ144"/>
  <c r="BA144"/>
  <c r="BB144"/>
  <c r="BC144"/>
  <c r="BD144"/>
  <c r="BE144"/>
  <c r="AP145"/>
  <c r="AQ145"/>
  <c r="AV145"/>
  <c r="AW145"/>
  <c r="AX145"/>
  <c r="AY145"/>
  <c r="AZ145"/>
  <c r="BA145"/>
  <c r="BB145"/>
  <c r="BC145"/>
  <c r="BD145"/>
  <c r="BE145"/>
  <c r="AP146"/>
  <c r="AQ146"/>
  <c r="AV146"/>
  <c r="AW146"/>
  <c r="AX146"/>
  <c r="AY146"/>
  <c r="AZ146"/>
  <c r="BA146"/>
  <c r="BB146"/>
  <c r="BC146"/>
  <c r="BD146"/>
  <c r="BE146"/>
  <c r="AP147"/>
  <c r="AQ147"/>
  <c r="AV147"/>
  <c r="AW147"/>
  <c r="AX147"/>
  <c r="AY147"/>
  <c r="AZ147"/>
  <c r="BA147"/>
  <c r="BB147"/>
  <c r="BC147"/>
  <c r="BD147"/>
  <c r="BE147"/>
  <c r="AP148"/>
  <c r="AQ148"/>
  <c r="AV148"/>
  <c r="AW148"/>
  <c r="AX148"/>
  <c r="AY148"/>
  <c r="AZ148"/>
  <c r="BA148"/>
  <c r="BB148"/>
  <c r="BC148"/>
  <c r="BD148"/>
  <c r="BE148"/>
  <c r="AP149"/>
  <c r="AQ149"/>
  <c r="AV149"/>
  <c r="AW149"/>
  <c r="AX149"/>
  <c r="AY149"/>
  <c r="AZ149"/>
  <c r="BB149"/>
  <c r="BC149"/>
  <c r="BD149"/>
  <c r="BE149"/>
  <c r="AP150"/>
  <c r="AQ150"/>
  <c r="AV150"/>
  <c r="AW150"/>
  <c r="AX150"/>
  <c r="AY150"/>
  <c r="AZ150"/>
  <c r="BA150"/>
  <c r="BB150"/>
  <c r="BC150"/>
  <c r="BD150"/>
  <c r="BE150"/>
  <c r="AP151"/>
  <c r="AQ151"/>
  <c r="AV151"/>
  <c r="AW151"/>
  <c r="AX151"/>
  <c r="AY151"/>
  <c r="AZ151"/>
  <c r="BA151"/>
  <c r="BC151"/>
  <c r="BD151"/>
  <c r="BE151"/>
  <c r="AP152"/>
  <c r="AQ152"/>
  <c r="AV152"/>
  <c r="AW152"/>
  <c r="AX152"/>
  <c r="AY152"/>
  <c r="AZ152"/>
  <c r="BA152"/>
  <c r="BB152"/>
  <c r="BC152"/>
  <c r="BD152"/>
  <c r="BE152"/>
  <c r="AP153"/>
  <c r="AQ153"/>
  <c r="AV153"/>
  <c r="AW153"/>
  <c r="AX153"/>
  <c r="AY153"/>
  <c r="AZ153"/>
  <c r="BA153"/>
  <c r="BB153"/>
  <c r="BC153"/>
  <c r="BD153"/>
  <c r="BE153"/>
  <c r="AP154"/>
  <c r="AQ154"/>
  <c r="AV154"/>
  <c r="AW154"/>
  <c r="AX154"/>
  <c r="AY154"/>
  <c r="AZ154"/>
  <c r="BA154"/>
  <c r="BB154"/>
  <c r="BC154"/>
  <c r="BD154"/>
  <c r="BE154"/>
  <c r="AP155"/>
  <c r="AQ155"/>
  <c r="AV155"/>
  <c r="AW155"/>
  <c r="AX155"/>
  <c r="AY155"/>
  <c r="AZ155"/>
  <c r="BA155"/>
  <c r="BB155"/>
  <c r="BC155"/>
  <c r="BD155"/>
  <c r="BE155"/>
  <c r="AP156"/>
  <c r="AQ156"/>
  <c r="AV156"/>
  <c r="AW156"/>
  <c r="AX156"/>
  <c r="AY156"/>
  <c r="AZ156"/>
  <c r="BA156"/>
  <c r="BB156"/>
  <c r="BC156"/>
  <c r="BD156"/>
  <c r="BE156"/>
  <c r="AP157"/>
  <c r="AQ157"/>
  <c r="AV157"/>
  <c r="AW157"/>
  <c r="AX157"/>
  <c r="AY157"/>
  <c r="AZ157"/>
  <c r="BA157"/>
  <c r="BB157"/>
  <c r="BC157"/>
  <c r="BD157"/>
  <c r="BE157"/>
  <c r="AP158"/>
  <c r="AQ158"/>
  <c r="AV158"/>
  <c r="AW158"/>
  <c r="AX158"/>
  <c r="AY158"/>
  <c r="AZ158"/>
  <c r="BA158"/>
  <c r="BB158"/>
  <c r="BC158"/>
  <c r="BD158"/>
  <c r="BE158"/>
  <c r="AP159"/>
  <c r="AQ159"/>
  <c r="AV159"/>
  <c r="AW159"/>
  <c r="AX159"/>
  <c r="AY159"/>
  <c r="AZ159"/>
  <c r="BA159"/>
  <c r="BB159"/>
  <c r="BC159"/>
  <c r="BD159"/>
  <c r="BE159"/>
  <c r="AP160"/>
  <c r="AQ160"/>
  <c r="AV160"/>
  <c r="AW160"/>
  <c r="AX160"/>
  <c r="AY160"/>
  <c r="AZ160"/>
  <c r="BA160"/>
  <c r="BB160"/>
  <c r="BC160"/>
  <c r="BD160"/>
  <c r="BE160"/>
  <c r="AP161"/>
  <c r="AQ161"/>
  <c r="AV161"/>
  <c r="AW161"/>
  <c r="AX161"/>
  <c r="AY161"/>
  <c r="AZ161"/>
  <c r="BA161"/>
  <c r="BC161"/>
  <c r="BD161"/>
  <c r="BE161"/>
  <c r="AP162"/>
  <c r="AQ162"/>
  <c r="AV162"/>
  <c r="AW162"/>
  <c r="AX162"/>
  <c r="AY162"/>
  <c r="AZ162"/>
  <c r="BA162"/>
  <c r="BB162"/>
  <c r="BC162"/>
  <c r="BD162"/>
  <c r="BE162"/>
  <c r="AP163"/>
  <c r="AQ163"/>
  <c r="AV163"/>
  <c r="AW163"/>
  <c r="AX163"/>
  <c r="AY163"/>
  <c r="AZ163"/>
  <c r="BA163"/>
  <c r="BB163"/>
  <c r="BC163"/>
  <c r="BD163"/>
  <c r="BE163"/>
  <c r="AO142"/>
  <c r="AO143"/>
  <c r="AO144"/>
  <c r="AO145"/>
  <c r="AO146"/>
  <c r="AO147"/>
  <c r="AO148"/>
  <c r="AO149"/>
  <c r="AO150"/>
  <c r="AO151"/>
  <c r="AO152"/>
  <c r="AO153"/>
  <c r="AO154"/>
  <c r="AO155"/>
  <c r="AO156"/>
  <c r="AO157"/>
  <c r="AO158"/>
  <c r="AO159"/>
  <c r="AO160"/>
  <c r="AO161"/>
  <c r="AO162"/>
  <c r="AO163"/>
  <c r="AO141"/>
  <c r="BO55" l="1"/>
  <c r="BN55"/>
  <c r="AP225" l="1"/>
  <c r="AQ225"/>
  <c r="AV225"/>
  <c r="AW225"/>
  <c r="AX225"/>
  <c r="AY225"/>
  <c r="AZ225"/>
  <c r="BA225"/>
  <c r="BC225"/>
  <c r="BD225"/>
  <c r="BE225"/>
  <c r="AP226"/>
  <c r="AQ226"/>
  <c r="AV226"/>
  <c r="AW226"/>
  <c r="AX226"/>
  <c r="AY226"/>
  <c r="AZ226"/>
  <c r="BA226"/>
  <c r="BB226"/>
  <c r="BC226"/>
  <c r="BD226"/>
  <c r="BE226"/>
  <c r="AP227"/>
  <c r="AQ227"/>
  <c r="AV227"/>
  <c r="AW227"/>
  <c r="AX227"/>
  <c r="AY227"/>
  <c r="AZ227"/>
  <c r="BA227"/>
  <c r="BB227"/>
  <c r="BC227"/>
  <c r="BD227"/>
  <c r="BE227"/>
  <c r="AP228"/>
  <c r="AQ228"/>
  <c r="AV228"/>
  <c r="AW228"/>
  <c r="AX228"/>
  <c r="AY228"/>
  <c r="AZ228"/>
  <c r="BA228"/>
  <c r="BB228"/>
  <c r="BD228"/>
  <c r="AP229"/>
  <c r="AQ229"/>
  <c r="AV229"/>
  <c r="AW229"/>
  <c r="AX229"/>
  <c r="AY229"/>
  <c r="AZ229"/>
  <c r="BA229"/>
  <c r="BB229"/>
  <c r="BC229"/>
  <c r="BD229"/>
  <c r="BE229"/>
  <c r="AP230"/>
  <c r="AQ230"/>
  <c r="AV230"/>
  <c r="AW230"/>
  <c r="AX230"/>
  <c r="AY230"/>
  <c r="AZ230"/>
  <c r="BA230"/>
  <c r="BB230"/>
  <c r="BC230"/>
  <c r="BD230"/>
  <c r="BE230"/>
  <c r="AP231"/>
  <c r="AQ231"/>
  <c r="AV231"/>
  <c r="AW231"/>
  <c r="AX231"/>
  <c r="AY231"/>
  <c r="AZ231"/>
  <c r="BA231"/>
  <c r="BB231"/>
  <c r="BC231"/>
  <c r="BD231"/>
  <c r="BE231"/>
  <c r="AP232"/>
  <c r="AQ232"/>
  <c r="AV232"/>
  <c r="AW232"/>
  <c r="AX232"/>
  <c r="AY232"/>
  <c r="AZ232"/>
  <c r="BA232"/>
  <c r="BB232"/>
  <c r="BC232"/>
  <c r="BD232"/>
  <c r="BE232"/>
  <c r="AP233"/>
  <c r="AQ233"/>
  <c r="AV233"/>
  <c r="AW233"/>
  <c r="AX233"/>
  <c r="AY233"/>
  <c r="AZ233"/>
  <c r="BA233"/>
  <c r="BB233"/>
  <c r="BC233"/>
  <c r="BD233"/>
  <c r="BE233"/>
  <c r="AP234"/>
  <c r="AQ234"/>
  <c r="AV234"/>
  <c r="AW234"/>
  <c r="AX234"/>
  <c r="AY234"/>
  <c r="AZ234"/>
  <c r="BA234"/>
  <c r="BB234"/>
  <c r="BC234"/>
  <c r="BD234"/>
  <c r="BE234"/>
  <c r="AP235"/>
  <c r="AQ235"/>
  <c r="AV235"/>
  <c r="AW235"/>
  <c r="AX235"/>
  <c r="AY235"/>
  <c r="AZ235"/>
  <c r="BA235"/>
  <c r="BC235"/>
  <c r="BD235"/>
  <c r="BE235"/>
  <c r="AP236"/>
  <c r="AQ236"/>
  <c r="AV236"/>
  <c r="AW236"/>
  <c r="AX236"/>
  <c r="AY236"/>
  <c r="AZ236"/>
  <c r="BA236"/>
  <c r="BB236"/>
  <c r="BC236"/>
  <c r="BD236"/>
  <c r="BE236"/>
  <c r="AP237"/>
  <c r="AQ237"/>
  <c r="AV237"/>
  <c r="AW237"/>
  <c r="AX237"/>
  <c r="AY237"/>
  <c r="AZ237"/>
  <c r="BA237"/>
  <c r="BB237"/>
  <c r="BC237"/>
  <c r="BD237"/>
  <c r="BE237"/>
  <c r="AP238"/>
  <c r="AQ238"/>
  <c r="AV238"/>
  <c r="AW238"/>
  <c r="AX238"/>
  <c r="AY238"/>
  <c r="AZ238"/>
  <c r="BA238"/>
  <c r="BB238"/>
  <c r="BC238"/>
  <c r="BD238"/>
  <c r="BE238"/>
  <c r="AP239"/>
  <c r="AQ239"/>
  <c r="AV239"/>
  <c r="AW239"/>
  <c r="AX239"/>
  <c r="AY239"/>
  <c r="AZ239"/>
  <c r="BA239"/>
  <c r="BB239"/>
  <c r="BC239"/>
  <c r="BD239"/>
  <c r="BE239"/>
  <c r="AP240"/>
  <c r="AQ240"/>
  <c r="AV240"/>
  <c r="AW240"/>
  <c r="AX240"/>
  <c r="AY240"/>
  <c r="AZ240"/>
  <c r="BA240"/>
  <c r="BB240"/>
  <c r="BC240"/>
  <c r="BD240"/>
  <c r="BE240"/>
  <c r="AP241"/>
  <c r="AQ241"/>
  <c r="AV241"/>
  <c r="AW241"/>
  <c r="AX241"/>
  <c r="AY241"/>
  <c r="AZ241"/>
  <c r="BA241"/>
  <c r="BB241"/>
  <c r="BC241"/>
  <c r="BD241"/>
  <c r="BE241"/>
  <c r="AP242"/>
  <c r="AQ242"/>
  <c r="AV242"/>
  <c r="AW242"/>
  <c r="AX242"/>
  <c r="AY242"/>
  <c r="AZ242"/>
  <c r="BA242"/>
  <c r="BB242"/>
  <c r="BC242"/>
  <c r="BD242"/>
  <c r="BE242"/>
  <c r="AP243"/>
  <c r="AQ243"/>
  <c r="AV243"/>
  <c r="AW243"/>
  <c r="AX243"/>
  <c r="AY243"/>
  <c r="AZ243"/>
  <c r="BA243"/>
  <c r="BB243"/>
  <c r="BC243"/>
  <c r="BD243"/>
  <c r="BE243"/>
  <c r="AP244"/>
  <c r="AQ244"/>
  <c r="AV244"/>
  <c r="AW244"/>
  <c r="AX244"/>
  <c r="AY244"/>
  <c r="AZ244"/>
  <c r="BA244"/>
  <c r="BB244"/>
  <c r="BC244"/>
  <c r="BD244"/>
  <c r="BE244"/>
  <c r="AP245"/>
  <c r="AQ245"/>
  <c r="AV245"/>
  <c r="AW245"/>
  <c r="AX245"/>
  <c r="AY245"/>
  <c r="AZ245"/>
  <c r="BA245"/>
  <c r="BC245"/>
  <c r="BD245"/>
  <c r="BE245"/>
  <c r="AP246"/>
  <c r="AQ246"/>
  <c r="AV246"/>
  <c r="AW246"/>
  <c r="AX246"/>
  <c r="AY246"/>
  <c r="AZ246"/>
  <c r="BA246"/>
  <c r="BB246"/>
  <c r="BC246"/>
  <c r="BD246"/>
  <c r="BE246"/>
  <c r="AP247"/>
  <c r="AQ247"/>
  <c r="AV247"/>
  <c r="AW247"/>
  <c r="AX247"/>
  <c r="AY247"/>
  <c r="AZ247"/>
  <c r="BA247"/>
  <c r="BB247"/>
  <c r="BC247"/>
  <c r="BD247"/>
  <c r="BE247"/>
  <c r="AO226"/>
  <c r="AO227"/>
  <c r="AO228"/>
  <c r="AO229"/>
  <c r="AO230"/>
  <c r="AO231"/>
  <c r="AO232"/>
  <c r="AO233"/>
  <c r="AO234"/>
  <c r="AO235"/>
  <c r="AO236"/>
  <c r="AO237"/>
  <c r="AO238"/>
  <c r="AO239"/>
  <c r="AO240"/>
  <c r="AO241"/>
  <c r="AO242"/>
  <c r="AO243"/>
  <c r="AO244"/>
  <c r="AO245"/>
  <c r="AO246"/>
  <c r="AO247"/>
  <c r="AO225"/>
  <c r="AP115"/>
  <c r="AQ115"/>
  <c r="AV115"/>
  <c r="AW115"/>
  <c r="AX115"/>
  <c r="AY115"/>
  <c r="AZ115"/>
  <c r="BA115"/>
  <c r="BC115"/>
  <c r="BD115"/>
  <c r="BE115"/>
  <c r="AP116"/>
  <c r="AQ116"/>
  <c r="AV116"/>
  <c r="AW116"/>
  <c r="AX116"/>
  <c r="AY116"/>
  <c r="AZ116"/>
  <c r="BA116"/>
  <c r="BB116"/>
  <c r="BC116"/>
  <c r="BD116"/>
  <c r="BE116"/>
  <c r="AP117"/>
  <c r="AQ117"/>
  <c r="AV117"/>
  <c r="AW117"/>
  <c r="AX117"/>
  <c r="AY117"/>
  <c r="AZ117"/>
  <c r="BA117"/>
  <c r="BB117"/>
  <c r="BC117"/>
  <c r="BD117"/>
  <c r="BE117"/>
  <c r="AP118"/>
  <c r="AQ118"/>
  <c r="AV118"/>
  <c r="AW118"/>
  <c r="AX118"/>
  <c r="AY118"/>
  <c r="AZ118"/>
  <c r="BA118"/>
  <c r="BB118"/>
  <c r="BD118"/>
  <c r="AP119"/>
  <c r="AQ119"/>
  <c r="AV119"/>
  <c r="AW119"/>
  <c r="AX119"/>
  <c r="AY119"/>
  <c r="AZ119"/>
  <c r="BA119"/>
  <c r="BB119"/>
  <c r="BC119"/>
  <c r="BD119"/>
  <c r="BE119"/>
  <c r="AP120"/>
  <c r="AQ120"/>
  <c r="AV120"/>
  <c r="AW120"/>
  <c r="AX120"/>
  <c r="AY120"/>
  <c r="AZ120"/>
  <c r="BA120"/>
  <c r="BB120"/>
  <c r="BC120"/>
  <c r="BD120"/>
  <c r="BE120"/>
  <c r="AP121"/>
  <c r="AQ121"/>
  <c r="AV121"/>
  <c r="AW121"/>
  <c r="AX121"/>
  <c r="AY121"/>
  <c r="AZ121"/>
  <c r="BA121"/>
  <c r="BB121"/>
  <c r="BC121"/>
  <c r="BD121"/>
  <c r="BE121"/>
  <c r="AP122"/>
  <c r="AQ122"/>
  <c r="AV122"/>
  <c r="AW122"/>
  <c r="AX122"/>
  <c r="AY122"/>
  <c r="AZ122"/>
  <c r="BA122"/>
  <c r="BB122"/>
  <c r="BC122"/>
  <c r="BD122"/>
  <c r="BE122"/>
  <c r="AP123"/>
  <c r="AQ123"/>
  <c r="AV123"/>
  <c r="AW123"/>
  <c r="AX123"/>
  <c r="AY123"/>
  <c r="AZ123"/>
  <c r="BA123"/>
  <c r="BB123"/>
  <c r="BC123"/>
  <c r="BD123"/>
  <c r="BE123"/>
  <c r="AP124"/>
  <c r="AQ124"/>
  <c r="AV124"/>
  <c r="AW124"/>
  <c r="AX124"/>
  <c r="AY124"/>
  <c r="AZ124"/>
  <c r="BA124"/>
  <c r="BB124"/>
  <c r="BC124"/>
  <c r="BD124"/>
  <c r="BE124"/>
  <c r="AP125"/>
  <c r="AQ125"/>
  <c r="AV125"/>
  <c r="AW125"/>
  <c r="AX125"/>
  <c r="AY125"/>
  <c r="AZ125"/>
  <c r="BA125"/>
  <c r="BC125"/>
  <c r="BD125"/>
  <c r="BE125"/>
  <c r="AP126"/>
  <c r="AQ126"/>
  <c r="AV126"/>
  <c r="AW126"/>
  <c r="AX126"/>
  <c r="AY126"/>
  <c r="AZ126"/>
  <c r="BA126"/>
  <c r="BB126"/>
  <c r="BC126"/>
  <c r="BD126"/>
  <c r="BE126"/>
  <c r="AP127"/>
  <c r="AQ127"/>
  <c r="AV127"/>
  <c r="AW127"/>
  <c r="AX127"/>
  <c r="AY127"/>
  <c r="AZ127"/>
  <c r="BA127"/>
  <c r="BB127"/>
  <c r="BC127"/>
  <c r="BD127"/>
  <c r="BE127"/>
  <c r="AP128"/>
  <c r="AQ128"/>
  <c r="AV128"/>
  <c r="AW128"/>
  <c r="AX128"/>
  <c r="AY128"/>
  <c r="AZ128"/>
  <c r="BA128"/>
  <c r="BB128"/>
  <c r="BC128"/>
  <c r="BD128"/>
  <c r="BE128"/>
  <c r="AP129"/>
  <c r="AQ129"/>
  <c r="AV129"/>
  <c r="AW129"/>
  <c r="AX129"/>
  <c r="AY129"/>
  <c r="AZ129"/>
  <c r="BA129"/>
  <c r="BB129"/>
  <c r="BC129"/>
  <c r="BD129"/>
  <c r="BE129"/>
  <c r="AP130"/>
  <c r="AQ130"/>
  <c r="AV130"/>
  <c r="AW130"/>
  <c r="AX130"/>
  <c r="AY130"/>
  <c r="AZ130"/>
  <c r="BA130"/>
  <c r="BB130"/>
  <c r="BC130"/>
  <c r="BD130"/>
  <c r="BE130"/>
  <c r="AP131"/>
  <c r="AQ131"/>
  <c r="AV131"/>
  <c r="AW131"/>
  <c r="AX131"/>
  <c r="AY131"/>
  <c r="AZ131"/>
  <c r="BA131"/>
  <c r="BB131"/>
  <c r="BC131"/>
  <c r="BD131"/>
  <c r="BE131"/>
  <c r="AP132"/>
  <c r="AQ132"/>
  <c r="AV132"/>
  <c r="AW132"/>
  <c r="AX132"/>
  <c r="AY132"/>
  <c r="AZ132"/>
  <c r="BA132"/>
  <c r="BB132"/>
  <c r="BC132"/>
  <c r="BD132"/>
  <c r="BE132"/>
  <c r="AP133"/>
  <c r="AQ133"/>
  <c r="AV133"/>
  <c r="AW133"/>
  <c r="AX133"/>
  <c r="AY133"/>
  <c r="AZ133"/>
  <c r="BA133"/>
  <c r="BB133"/>
  <c r="BC133"/>
  <c r="BD133"/>
  <c r="BE133"/>
  <c r="AP134"/>
  <c r="AQ134"/>
  <c r="AV134"/>
  <c r="AW134"/>
  <c r="AX134"/>
  <c r="AY134"/>
  <c r="AZ134"/>
  <c r="BA134"/>
  <c r="BB134"/>
  <c r="BC134"/>
  <c r="BD134"/>
  <c r="BE134"/>
  <c r="AP135"/>
  <c r="AQ135"/>
  <c r="AV135"/>
  <c r="AW135"/>
  <c r="AX135"/>
  <c r="AY135"/>
  <c r="AZ135"/>
  <c r="BA135"/>
  <c r="BC135"/>
  <c r="BD135"/>
  <c r="BE135"/>
  <c r="AP136"/>
  <c r="AQ136"/>
  <c r="AV136"/>
  <c r="AW136"/>
  <c r="AX136"/>
  <c r="AY136"/>
  <c r="AZ136"/>
  <c r="BA136"/>
  <c r="BB136"/>
  <c r="BC136"/>
  <c r="BD136"/>
  <c r="BE136"/>
  <c r="AP137"/>
  <c r="AQ137"/>
  <c r="AV137"/>
  <c r="AW137"/>
  <c r="AX137"/>
  <c r="AY137"/>
  <c r="AZ137"/>
  <c r="BA137"/>
  <c r="BB137"/>
  <c r="BC137"/>
  <c r="BD137"/>
  <c r="BE137"/>
  <c r="AO116"/>
  <c r="AO117"/>
  <c r="AO118"/>
  <c r="AO119"/>
  <c r="AO120"/>
  <c r="AO121"/>
  <c r="AO122"/>
  <c r="AO123"/>
  <c r="AO124"/>
  <c r="AO125"/>
  <c r="AO126"/>
  <c r="AO127"/>
  <c r="AO128"/>
  <c r="AO129"/>
  <c r="AO130"/>
  <c r="AO131"/>
  <c r="AO132"/>
  <c r="AO133"/>
  <c r="AO134"/>
  <c r="AO135"/>
  <c r="AO136"/>
  <c r="AO137"/>
  <c r="AO115"/>
  <c r="E225"/>
  <c r="F225"/>
  <c r="K225"/>
  <c r="L225"/>
  <c r="M225"/>
  <c r="N225"/>
  <c r="O225"/>
  <c r="P225"/>
  <c r="R225"/>
  <c r="S225"/>
  <c r="T225"/>
  <c r="E226"/>
  <c r="F226"/>
  <c r="K226"/>
  <c r="L226"/>
  <c r="M226"/>
  <c r="N226"/>
  <c r="O226"/>
  <c r="P226"/>
  <c r="Q226"/>
  <c r="R226"/>
  <c r="S226"/>
  <c r="T226"/>
  <c r="E227"/>
  <c r="F227"/>
  <c r="K227"/>
  <c r="L227"/>
  <c r="M227"/>
  <c r="N227"/>
  <c r="O227"/>
  <c r="P227"/>
  <c r="Q227"/>
  <c r="R227"/>
  <c r="S227"/>
  <c r="T227"/>
  <c r="E228"/>
  <c r="F228"/>
  <c r="K228"/>
  <c r="L228"/>
  <c r="M228"/>
  <c r="N228"/>
  <c r="O228"/>
  <c r="P228"/>
  <c r="Q228"/>
  <c r="S228"/>
  <c r="E229"/>
  <c r="F229"/>
  <c r="K229"/>
  <c r="L229"/>
  <c r="M229"/>
  <c r="N229"/>
  <c r="O229"/>
  <c r="P229"/>
  <c r="Q229"/>
  <c r="R229"/>
  <c r="S229"/>
  <c r="T229"/>
  <c r="E230"/>
  <c r="F230"/>
  <c r="K230"/>
  <c r="L230"/>
  <c r="M230"/>
  <c r="N230"/>
  <c r="O230"/>
  <c r="P230"/>
  <c r="Q230"/>
  <c r="R230"/>
  <c r="S230"/>
  <c r="T230"/>
  <c r="E231"/>
  <c r="F231"/>
  <c r="K231"/>
  <c r="L231"/>
  <c r="M231"/>
  <c r="N231"/>
  <c r="O231"/>
  <c r="P231"/>
  <c r="Q231"/>
  <c r="R231"/>
  <c r="S231"/>
  <c r="T231"/>
  <c r="E232"/>
  <c r="F232"/>
  <c r="K232"/>
  <c r="L232"/>
  <c r="M232"/>
  <c r="N232"/>
  <c r="O232"/>
  <c r="P232"/>
  <c r="Q232"/>
  <c r="R232"/>
  <c r="S232"/>
  <c r="T232"/>
  <c r="E233"/>
  <c r="F233"/>
  <c r="K233"/>
  <c r="L233"/>
  <c r="M233"/>
  <c r="N233"/>
  <c r="O233"/>
  <c r="P233"/>
  <c r="Q233"/>
  <c r="R233"/>
  <c r="S233"/>
  <c r="T233"/>
  <c r="E234"/>
  <c r="F234"/>
  <c r="K234"/>
  <c r="L234"/>
  <c r="M234"/>
  <c r="N234"/>
  <c r="O234"/>
  <c r="P234"/>
  <c r="Q234"/>
  <c r="R234"/>
  <c r="S234"/>
  <c r="T234"/>
  <c r="E235"/>
  <c r="F235"/>
  <c r="K235"/>
  <c r="L235"/>
  <c r="M235"/>
  <c r="N235"/>
  <c r="O235"/>
  <c r="P235"/>
  <c r="R235"/>
  <c r="S235"/>
  <c r="T235"/>
  <c r="E236"/>
  <c r="F236"/>
  <c r="K236"/>
  <c r="L236"/>
  <c r="M236"/>
  <c r="N236"/>
  <c r="O236"/>
  <c r="P236"/>
  <c r="Q236"/>
  <c r="R236"/>
  <c r="S236"/>
  <c r="T236"/>
  <c r="E237"/>
  <c r="F237"/>
  <c r="K237"/>
  <c r="L237"/>
  <c r="M237"/>
  <c r="N237"/>
  <c r="O237"/>
  <c r="P237"/>
  <c r="Q237"/>
  <c r="R237"/>
  <c r="S237"/>
  <c r="T237"/>
  <c r="E238"/>
  <c r="F238"/>
  <c r="K238"/>
  <c r="L238"/>
  <c r="M238"/>
  <c r="N238"/>
  <c r="O238"/>
  <c r="P238"/>
  <c r="Q238"/>
  <c r="R238"/>
  <c r="S238"/>
  <c r="T238"/>
  <c r="E239"/>
  <c r="F239"/>
  <c r="K239"/>
  <c r="L239"/>
  <c r="M239"/>
  <c r="N239"/>
  <c r="O239"/>
  <c r="P239"/>
  <c r="Q239"/>
  <c r="R239"/>
  <c r="S239"/>
  <c r="T239"/>
  <c r="E240"/>
  <c r="F240"/>
  <c r="K240"/>
  <c r="L240"/>
  <c r="M240"/>
  <c r="N240"/>
  <c r="O240"/>
  <c r="P240"/>
  <c r="Q240"/>
  <c r="R240"/>
  <c r="S240"/>
  <c r="T240"/>
  <c r="E241"/>
  <c r="F241"/>
  <c r="K241"/>
  <c r="L241"/>
  <c r="M241"/>
  <c r="N241"/>
  <c r="O241"/>
  <c r="P241"/>
  <c r="Q241"/>
  <c r="R241"/>
  <c r="S241"/>
  <c r="T241"/>
  <c r="E242"/>
  <c r="F242"/>
  <c r="K242"/>
  <c r="L242"/>
  <c r="M242"/>
  <c r="N242"/>
  <c r="O242"/>
  <c r="P242"/>
  <c r="Q242"/>
  <c r="R242"/>
  <c r="S242"/>
  <c r="T242"/>
  <c r="E243"/>
  <c r="F243"/>
  <c r="K243"/>
  <c r="L243"/>
  <c r="M243"/>
  <c r="N243"/>
  <c r="O243"/>
  <c r="P243"/>
  <c r="Q243"/>
  <c r="R243"/>
  <c r="S243"/>
  <c r="T243"/>
  <c r="E244"/>
  <c r="F244"/>
  <c r="K244"/>
  <c r="L244"/>
  <c r="M244"/>
  <c r="N244"/>
  <c r="O244"/>
  <c r="P244"/>
  <c r="Q244"/>
  <c r="R244"/>
  <c r="S244"/>
  <c r="T244"/>
  <c r="E245"/>
  <c r="F245"/>
  <c r="K245"/>
  <c r="L245"/>
  <c r="M245"/>
  <c r="N245"/>
  <c r="O245"/>
  <c r="P245"/>
  <c r="R245"/>
  <c r="S245"/>
  <c r="T245"/>
  <c r="E246"/>
  <c r="F246"/>
  <c r="K246"/>
  <c r="L246"/>
  <c r="M246"/>
  <c r="N246"/>
  <c r="O246"/>
  <c r="P246"/>
  <c r="Q246"/>
  <c r="R246"/>
  <c r="S246"/>
  <c r="T246"/>
  <c r="E247"/>
  <c r="F247"/>
  <c r="K247"/>
  <c r="L247"/>
  <c r="M247"/>
  <c r="N247"/>
  <c r="O247"/>
  <c r="P247"/>
  <c r="Q247"/>
  <c r="R247"/>
  <c r="S247"/>
  <c r="T24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26"/>
  <c r="D227"/>
  <c r="D225"/>
  <c r="E115"/>
  <c r="F115"/>
  <c r="G115"/>
  <c r="H115"/>
  <c r="I115"/>
  <c r="J115"/>
  <c r="K115"/>
  <c r="L115"/>
  <c r="M115"/>
  <c r="N115"/>
  <c r="O115"/>
  <c r="P115"/>
  <c r="R115"/>
  <c r="S115"/>
  <c r="T115"/>
  <c r="E116"/>
  <c r="F116"/>
  <c r="G116"/>
  <c r="H116"/>
  <c r="I116"/>
  <c r="J116"/>
  <c r="K116"/>
  <c r="L116"/>
  <c r="M116"/>
  <c r="N116"/>
  <c r="O116"/>
  <c r="P116"/>
  <c r="Q116"/>
  <c r="R116"/>
  <c r="S116"/>
  <c r="T116"/>
  <c r="E117"/>
  <c r="F117"/>
  <c r="G117"/>
  <c r="H117"/>
  <c r="I117"/>
  <c r="J117"/>
  <c r="K117"/>
  <c r="L117"/>
  <c r="M117"/>
  <c r="N117"/>
  <c r="O117"/>
  <c r="P117"/>
  <c r="Q117"/>
  <c r="R117"/>
  <c r="S117"/>
  <c r="T117"/>
  <c r="E118"/>
  <c r="F118"/>
  <c r="G118"/>
  <c r="H118"/>
  <c r="I118"/>
  <c r="J118"/>
  <c r="K118"/>
  <c r="L118"/>
  <c r="M118"/>
  <c r="N118"/>
  <c r="O118"/>
  <c r="P118"/>
  <c r="Q118"/>
  <c r="S118"/>
  <c r="E119"/>
  <c r="F119"/>
  <c r="G119"/>
  <c r="H119"/>
  <c r="I119"/>
  <c r="J119"/>
  <c r="K119"/>
  <c r="L119"/>
  <c r="M119"/>
  <c r="N119"/>
  <c r="O119"/>
  <c r="P119"/>
  <c r="Q119"/>
  <c r="R119"/>
  <c r="S119"/>
  <c r="T119"/>
  <c r="E120"/>
  <c r="F120"/>
  <c r="G120"/>
  <c r="H120"/>
  <c r="I120"/>
  <c r="J120"/>
  <c r="K120"/>
  <c r="L120"/>
  <c r="M120"/>
  <c r="N120"/>
  <c r="O120"/>
  <c r="P120"/>
  <c r="Q120"/>
  <c r="R120"/>
  <c r="S120"/>
  <c r="T120"/>
  <c r="E121"/>
  <c r="F121"/>
  <c r="G121"/>
  <c r="H121"/>
  <c r="I121"/>
  <c r="J121"/>
  <c r="K121"/>
  <c r="L121"/>
  <c r="M121"/>
  <c r="N121"/>
  <c r="O121"/>
  <c r="P121"/>
  <c r="Q121"/>
  <c r="R121"/>
  <c r="S121"/>
  <c r="T121"/>
  <c r="E122"/>
  <c r="F122"/>
  <c r="G122"/>
  <c r="H122"/>
  <c r="I122"/>
  <c r="J122"/>
  <c r="K122"/>
  <c r="L122"/>
  <c r="M122"/>
  <c r="N122"/>
  <c r="O122"/>
  <c r="P122"/>
  <c r="Q122"/>
  <c r="R122"/>
  <c r="S122"/>
  <c r="T122"/>
  <c r="E123"/>
  <c r="F123"/>
  <c r="G123"/>
  <c r="H123"/>
  <c r="I123"/>
  <c r="J123"/>
  <c r="K123"/>
  <c r="L123"/>
  <c r="M123"/>
  <c r="N123"/>
  <c r="O123"/>
  <c r="P123"/>
  <c r="Q123"/>
  <c r="R123"/>
  <c r="S123"/>
  <c r="T123"/>
  <c r="E124"/>
  <c r="F124"/>
  <c r="G124"/>
  <c r="H124"/>
  <c r="I124"/>
  <c r="J124"/>
  <c r="K124"/>
  <c r="L124"/>
  <c r="M124"/>
  <c r="N124"/>
  <c r="O124"/>
  <c r="P124"/>
  <c r="Q124"/>
  <c r="R124"/>
  <c r="S124"/>
  <c r="T124"/>
  <c r="E125"/>
  <c r="F125"/>
  <c r="I125"/>
  <c r="J125"/>
  <c r="K125"/>
  <c r="L125"/>
  <c r="M125"/>
  <c r="N125"/>
  <c r="O125"/>
  <c r="P125"/>
  <c r="R125"/>
  <c r="S125"/>
  <c r="T125"/>
  <c r="E126"/>
  <c r="F126"/>
  <c r="G126"/>
  <c r="H126"/>
  <c r="I126"/>
  <c r="J126"/>
  <c r="K126"/>
  <c r="L126"/>
  <c r="M126"/>
  <c r="N126"/>
  <c r="O126"/>
  <c r="P126"/>
  <c r="Q126"/>
  <c r="R126"/>
  <c r="S126"/>
  <c r="T126"/>
  <c r="E127"/>
  <c r="F127"/>
  <c r="G127"/>
  <c r="H127"/>
  <c r="I127"/>
  <c r="J127"/>
  <c r="K127"/>
  <c r="L127"/>
  <c r="M127"/>
  <c r="N127"/>
  <c r="O127"/>
  <c r="P127"/>
  <c r="Q127"/>
  <c r="R127"/>
  <c r="S127"/>
  <c r="T127"/>
  <c r="E128"/>
  <c r="F128"/>
  <c r="G128"/>
  <c r="H128"/>
  <c r="I128"/>
  <c r="J128"/>
  <c r="K128"/>
  <c r="L128"/>
  <c r="M128"/>
  <c r="N128"/>
  <c r="O128"/>
  <c r="P128"/>
  <c r="Q128"/>
  <c r="R128"/>
  <c r="S128"/>
  <c r="T128"/>
  <c r="E129"/>
  <c r="F129"/>
  <c r="G129"/>
  <c r="H129"/>
  <c r="I129"/>
  <c r="J129"/>
  <c r="K129"/>
  <c r="L129"/>
  <c r="M129"/>
  <c r="N129"/>
  <c r="O129"/>
  <c r="P129"/>
  <c r="Q129"/>
  <c r="R129"/>
  <c r="S129"/>
  <c r="T129"/>
  <c r="E130"/>
  <c r="F130"/>
  <c r="I130"/>
  <c r="J130"/>
  <c r="K130"/>
  <c r="L130"/>
  <c r="M130"/>
  <c r="N130"/>
  <c r="O130"/>
  <c r="P130"/>
  <c r="Q130"/>
  <c r="R130"/>
  <c r="S130"/>
  <c r="T130"/>
  <c r="E131"/>
  <c r="F131"/>
  <c r="I131"/>
  <c r="J131"/>
  <c r="K131"/>
  <c r="L131"/>
  <c r="M131"/>
  <c r="N131"/>
  <c r="O131"/>
  <c r="P131"/>
  <c r="Q131"/>
  <c r="R131"/>
  <c r="S131"/>
  <c r="T131"/>
  <c r="E132"/>
  <c r="F132"/>
  <c r="I132"/>
  <c r="J132"/>
  <c r="K132"/>
  <c r="L132"/>
  <c r="M132"/>
  <c r="N132"/>
  <c r="O132"/>
  <c r="P132"/>
  <c r="Q132"/>
  <c r="R132"/>
  <c r="S132"/>
  <c r="T132"/>
  <c r="E133"/>
  <c r="F133"/>
  <c r="I133"/>
  <c r="J133"/>
  <c r="K133"/>
  <c r="L133"/>
  <c r="M133"/>
  <c r="N133"/>
  <c r="O133"/>
  <c r="P133"/>
  <c r="Q133"/>
  <c r="R133"/>
  <c r="S133"/>
  <c r="T133"/>
  <c r="E134"/>
  <c r="F134"/>
  <c r="I134"/>
  <c r="J134"/>
  <c r="K134"/>
  <c r="L134"/>
  <c r="M134"/>
  <c r="N134"/>
  <c r="O134"/>
  <c r="P134"/>
  <c r="Q134"/>
  <c r="R134"/>
  <c r="S134"/>
  <c r="T134"/>
  <c r="E135"/>
  <c r="F135"/>
  <c r="I135"/>
  <c r="J135"/>
  <c r="K135"/>
  <c r="L135"/>
  <c r="M135"/>
  <c r="N135"/>
  <c r="O135"/>
  <c r="P135"/>
  <c r="R135"/>
  <c r="S135"/>
  <c r="T135"/>
  <c r="E136"/>
  <c r="F136"/>
  <c r="I136"/>
  <c r="J136"/>
  <c r="K136"/>
  <c r="L136"/>
  <c r="M136"/>
  <c r="N136"/>
  <c r="O136"/>
  <c r="P136"/>
  <c r="Q136"/>
  <c r="R136"/>
  <c r="S136"/>
  <c r="T136"/>
  <c r="E137"/>
  <c r="F137"/>
  <c r="I137"/>
  <c r="J137"/>
  <c r="K137"/>
  <c r="L137"/>
  <c r="M137"/>
  <c r="N137"/>
  <c r="O137"/>
  <c r="P137"/>
  <c r="Q137"/>
  <c r="R137"/>
  <c r="S137"/>
  <c r="T137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15"/>
  <c r="BN1" l="1"/>
  <c r="AC1"/>
  <c r="AF5" l="1"/>
  <c r="AG5" s="1"/>
  <c r="AH5" s="1"/>
  <c r="AF6"/>
  <c r="AG6" s="1"/>
  <c r="AH6" s="1"/>
  <c r="BQ5" l="1"/>
  <c r="BR5" s="1"/>
  <c r="BS5" s="1"/>
  <c r="BQ6"/>
  <c r="BR6" s="1"/>
  <c r="BS6" s="1"/>
</calcChain>
</file>

<file path=xl/sharedStrings.xml><?xml version="1.0" encoding="utf-8"?>
<sst xmlns="http://schemas.openxmlformats.org/spreadsheetml/2006/main" count="1474" uniqueCount="92">
  <si>
    <t>3B vs 3A Nlbs(manure+biosolids+fert) Applied per Acre</t>
  </si>
  <si>
    <t>Graph Title</t>
  </si>
  <si>
    <t>3B vs 3A Plbs(manure+biosolids+fert) Applied per Acre</t>
  </si>
  <si>
    <t>County Name</t>
  </si>
  <si>
    <t>State</t>
  </si>
  <si>
    <t>County Acres by Land Use</t>
  </si>
  <si>
    <t>x=y line</t>
  </si>
  <si>
    <t>FIPS</t>
  </si>
  <si>
    <t>Totals</t>
  </si>
  <si>
    <t>3A Nlbs(manure+biosolids+fert) Applied per Land Use Acre</t>
  </si>
  <si>
    <t>3B Nlbs(manure+biosolids+fert) Applied per Land Use Acre</t>
  </si>
  <si>
    <t>Min/Max</t>
  </si>
  <si>
    <t>x</t>
  </si>
  <si>
    <t>y</t>
  </si>
  <si>
    <t>3A Plbs(manure+biosolids+fert) Applied per Land Use Acre</t>
  </si>
  <si>
    <t>3B Plbs(manure+biosolids+fert) Applied per Land Use Acre</t>
  </si>
  <si>
    <t>Nlbs(manure+biosolids+fert) Applied by Land Use</t>
  </si>
  <si>
    <t>Plbs(manure+biosolids+fert) Applied by Land Use</t>
  </si>
  <si>
    <t>LoadSourceShortName</t>
  </si>
  <si>
    <t>Nlbs(manure+biosolids+fert) Applied per Land Use Acre</t>
  </si>
  <si>
    <t>Maryland Acres/Landuse</t>
  </si>
  <si>
    <t>Maryland 3A Loads</t>
  </si>
  <si>
    <t>Maryland 3A Loads/Acre Land Use</t>
  </si>
  <si>
    <t>Maryland 3A Loads/Acre Landuse</t>
  </si>
  <si>
    <t>Maryland 3B Loads</t>
  </si>
  <si>
    <t>Maryland 3B Loads/Acre Land Use</t>
  </si>
  <si>
    <t>Maryland 3B Loads/ Acre Landuse</t>
  </si>
  <si>
    <t>Allegany</t>
  </si>
  <si>
    <t>Anne Arundel</t>
  </si>
  <si>
    <t>Baltimore</t>
  </si>
  <si>
    <t>Calvert</t>
  </si>
  <si>
    <t>Caroline</t>
  </si>
  <si>
    <t>Carroll</t>
  </si>
  <si>
    <t>Cecil</t>
  </si>
  <si>
    <t>Charles</t>
  </si>
  <si>
    <t>Dorchester</t>
  </si>
  <si>
    <t>Frederick</t>
  </si>
  <si>
    <t>Garrett</t>
  </si>
  <si>
    <t>Harford</t>
  </si>
  <si>
    <t>Howard</t>
  </si>
  <si>
    <t>Kent</t>
  </si>
  <si>
    <t>Montgomery</t>
  </si>
  <si>
    <t>Prince Georges</t>
  </si>
  <si>
    <t>Queen Annes</t>
  </si>
  <si>
    <t>St. Marys</t>
  </si>
  <si>
    <t>Somerset</t>
  </si>
  <si>
    <t>Talbot</t>
  </si>
  <si>
    <t>Washington</t>
  </si>
  <si>
    <t>Wicomico</t>
  </si>
  <si>
    <t>Worcester</t>
  </si>
  <si>
    <t>Baltimore City</t>
  </si>
  <si>
    <t>MD</t>
  </si>
  <si>
    <r>
      <t>Graph Landuse: (</t>
    </r>
    <r>
      <rPr>
        <b/>
        <i/>
        <sz val="11"/>
        <color theme="1"/>
        <rFont val="Calibri"/>
        <family val="2"/>
        <scheme val="minor"/>
      </rPr>
      <t>click drop down menu to change</t>
    </r>
    <r>
      <rPr>
        <b/>
        <sz val="11"/>
        <color theme="1"/>
        <rFont val="Calibri"/>
        <family val="2"/>
        <scheme val="minor"/>
      </rPr>
      <t>)</t>
    </r>
  </si>
  <si>
    <t>gom 2007</t>
  </si>
  <si>
    <t>gwm 2007</t>
  </si>
  <si>
    <t>lhy 2007</t>
  </si>
  <si>
    <t>mch 2007</t>
  </si>
  <si>
    <t>mtg 2007</t>
  </si>
  <si>
    <t>nch 2007</t>
  </si>
  <si>
    <t>ntg 2007</t>
  </si>
  <si>
    <t>oac 2007</t>
  </si>
  <si>
    <t>ohy 2007</t>
  </si>
  <si>
    <t>pas 2007</t>
  </si>
  <si>
    <t>sch 2007</t>
  </si>
  <si>
    <t>scl 2007</t>
  </si>
  <si>
    <t>sgg 2007</t>
  </si>
  <si>
    <t>sgs 2007</t>
  </si>
  <si>
    <t>som 2007</t>
  </si>
  <si>
    <t>soy 2007</t>
  </si>
  <si>
    <t>swm 2007</t>
  </si>
  <si>
    <t>cch 2007</t>
  </si>
  <si>
    <t>ctg 2007</t>
  </si>
  <si>
    <t>Totals 2012</t>
  </si>
  <si>
    <t>gom 2012</t>
  </si>
  <si>
    <t>gwm 2012</t>
  </si>
  <si>
    <t>lhy 2012</t>
  </si>
  <si>
    <t>mch 2012</t>
  </si>
  <si>
    <t>mtg 2012</t>
  </si>
  <si>
    <t>nch 2012</t>
  </si>
  <si>
    <t>ntg 2012</t>
  </si>
  <si>
    <t>oac 2012</t>
  </si>
  <si>
    <t>ohy 2012</t>
  </si>
  <si>
    <t>pas 2012</t>
  </si>
  <si>
    <t>sch 2012</t>
  </si>
  <si>
    <t>scl 2012</t>
  </si>
  <si>
    <t>sgg 2012</t>
  </si>
  <si>
    <t>sgs 2012</t>
  </si>
  <si>
    <t>som 2012</t>
  </si>
  <si>
    <t>soy 2012</t>
  </si>
  <si>
    <t>swm 2012</t>
  </si>
  <si>
    <t>cch 2012</t>
  </si>
  <si>
    <t>ctg 2012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</si>
</sst>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wrapText="1"/>
    </xf>
    <xf numFmtId="0" fontId="0" fillId="3" borderId="0" xfId="0" applyFill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0" fontId="0" fillId="0" borderId="0" xfId="0" applyFill="1"/>
    <xf numFmtId="0" fontId="1" fillId="2" borderId="0" xfId="0" applyFont="1" applyFill="1"/>
    <xf numFmtId="0" fontId="1" fillId="3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0" fillId="0" borderId="0" xfId="0" applyFont="1"/>
    <xf numFmtId="0" fontId="0" fillId="4" borderId="0" xfId="0" applyFont="1" applyFill="1"/>
    <xf numFmtId="0" fontId="1" fillId="4" borderId="0" xfId="0" applyFont="1" applyFill="1"/>
    <xf numFmtId="0" fontId="0" fillId="4" borderId="0" xfId="0" applyFill="1"/>
    <xf numFmtId="0" fontId="1" fillId="4" borderId="0" xfId="0" applyFont="1" applyFill="1" applyAlignment="1">
      <alignment wrapText="1"/>
    </xf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Sheet1!$AC$1</c:f>
          <c:strCache>
            <c:ptCount val="1"/>
            <c:pt idx="0">
              <c:v>3B vs 3A Nlbs(manure+biosolids+fert) Applied per Acre soy 2007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scatterChart>
        <c:scatterStyle val="lineMarker"/>
        <c:ser>
          <c:idx val="0"/>
          <c:order val="0"/>
          <c:tx>
            <c:strRef>
              <c:f>Sheet1!$AA$1</c:f>
              <c:strCache>
                <c:ptCount val="1"/>
                <c:pt idx="0">
                  <c:v>3B vs 3A Nlbs(manure+biosolids+fert) Applied per Acre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1633048993875764"/>
                  <c:y val="0.194664625255176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Sheet1!$AC$6:$AC$28</c:f>
              <c:numCache>
                <c:formatCode>General</c:formatCode>
                <c:ptCount val="23"/>
                <c:pt idx="0">
                  <c:v>6.0417175327739166E-2</c:v>
                </c:pt>
                <c:pt idx="1">
                  <c:v>0</c:v>
                </c:pt>
                <c:pt idx="2">
                  <c:v>0</c:v>
                </c:pt>
                <c:pt idx="3">
                  <c:v>1.710013077605421</c:v>
                </c:pt>
                <c:pt idx="4">
                  <c:v>5.2224868201556864</c:v>
                </c:pt>
                <c:pt idx="5">
                  <c:v>0.12727557878915494</c:v>
                </c:pt>
                <c:pt idx="6">
                  <c:v>1.0959043522046703</c:v>
                </c:pt>
                <c:pt idx="7">
                  <c:v>0.82947534187492566</c:v>
                </c:pt>
                <c:pt idx="8">
                  <c:v>6.5306050100805644</c:v>
                </c:pt>
                <c:pt idx="9">
                  <c:v>0.1085549015717175</c:v>
                </c:pt>
                <c:pt idx="10">
                  <c:v>7.8696953570899803E-3</c:v>
                </c:pt>
                <c:pt idx="11">
                  <c:v>0.18144254982965946</c:v>
                </c:pt>
                <c:pt idx="12">
                  <c:v>0.32256858948607398</c:v>
                </c:pt>
                <c:pt idx="13">
                  <c:v>3.0045963822741641</c:v>
                </c:pt>
                <c:pt idx="14">
                  <c:v>8.2366753921488955E-2</c:v>
                </c:pt>
                <c:pt idx="15">
                  <c:v>3.423684955173306</c:v>
                </c:pt>
                <c:pt idx="16">
                  <c:v>4.9159706407259396</c:v>
                </c:pt>
                <c:pt idx="17">
                  <c:v>1.5719016585015262</c:v>
                </c:pt>
                <c:pt idx="18">
                  <c:v>9.9490162222047225</c:v>
                </c:pt>
                <c:pt idx="19">
                  <c:v>1.335755464710662</c:v>
                </c:pt>
                <c:pt idx="20">
                  <c:v>3.5778273432434012E-3</c:v>
                </c:pt>
                <c:pt idx="21">
                  <c:v>9.0070187222044211</c:v>
                </c:pt>
                <c:pt idx="22">
                  <c:v>7.5404793173226636</c:v>
                </c:pt>
              </c:numCache>
            </c:numRef>
          </c:xVal>
          <c:yVal>
            <c:numRef>
              <c:f>Sheet1!$AD$6:$AD$28</c:f>
              <c:numCache>
                <c:formatCode>General</c:formatCode>
                <c:ptCount val="23"/>
                <c:pt idx="0">
                  <c:v>4.9983308274266784</c:v>
                </c:pt>
                <c:pt idx="1">
                  <c:v>4.6230888317595875</c:v>
                </c:pt>
                <c:pt idx="2">
                  <c:v>5.7326289313688354</c:v>
                </c:pt>
                <c:pt idx="3">
                  <c:v>5.1731172960033991</c:v>
                </c:pt>
                <c:pt idx="4">
                  <c:v>5.2224868201556864</c:v>
                </c:pt>
                <c:pt idx="5">
                  <c:v>5.0688019012211187</c:v>
                </c:pt>
                <c:pt idx="6">
                  <c:v>5.6709883164149186</c:v>
                </c:pt>
                <c:pt idx="7">
                  <c:v>3.5894135473891637</c:v>
                </c:pt>
                <c:pt idx="8">
                  <c:v>6.5306050100805644</c:v>
                </c:pt>
                <c:pt idx="9">
                  <c:v>5.7942708055925198</c:v>
                </c:pt>
                <c:pt idx="10">
                  <c:v>4.9983309293174232</c:v>
                </c:pt>
                <c:pt idx="11">
                  <c:v>5.248983734363752</c:v>
                </c:pt>
                <c:pt idx="12">
                  <c:v>4.6847295471103658</c:v>
                </c:pt>
                <c:pt idx="13">
                  <c:v>5.7942701107965897</c:v>
                </c:pt>
                <c:pt idx="14">
                  <c:v>5.628313306919198</c:v>
                </c:pt>
                <c:pt idx="15">
                  <c:v>4.8222367585822674</c:v>
                </c:pt>
                <c:pt idx="16">
                  <c:v>5.1494096555833764</c:v>
                </c:pt>
                <c:pt idx="17">
                  <c:v>4.8174944623355671</c:v>
                </c:pt>
                <c:pt idx="18">
                  <c:v>9.9490162222047225</c:v>
                </c:pt>
                <c:pt idx="19">
                  <c:v>5.2584667524484043</c:v>
                </c:pt>
                <c:pt idx="20">
                  <c:v>6.0313525268952679</c:v>
                </c:pt>
                <c:pt idx="21">
                  <c:v>9.0070187222044211</c:v>
                </c:pt>
                <c:pt idx="22">
                  <c:v>7.5404793173226636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15E0-4A18-8BE7-38FCAF5712AB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Sheet1!$AG$5:$AG$6</c:f>
              <c:numCache>
                <c:formatCode>General</c:formatCode>
                <c:ptCount val="2"/>
                <c:pt idx="0">
                  <c:v>0</c:v>
                </c:pt>
                <c:pt idx="1">
                  <c:v>14.923524333307084</c:v>
                </c:pt>
              </c:numCache>
            </c:numRef>
          </c:xVal>
          <c:yVal>
            <c:numRef>
              <c:f>Sheet1!$AH$5:$AH$6</c:f>
              <c:numCache>
                <c:formatCode>General</c:formatCode>
                <c:ptCount val="2"/>
                <c:pt idx="0">
                  <c:v>0</c:v>
                </c:pt>
                <c:pt idx="1">
                  <c:v>14.923524333307084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15E0-4A18-8BE7-38FCAF5712AB}"/>
            </c:ext>
          </c:extLst>
        </c:ser>
        <c:dLbls/>
        <c:axId val="116921856"/>
        <c:axId val="116923776"/>
      </c:scatterChart>
      <c:valAx>
        <c:axId val="1169218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NLbs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23776"/>
        <c:crosses val="autoZero"/>
        <c:crossBetween val="midCat"/>
      </c:valAx>
      <c:valAx>
        <c:axId val="1169237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NLbs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218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00000000000013"/>
          <c:y val="0.46135170603674541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strRef>
          <c:f>Sheet1!$BN$1</c:f>
          <c:strCache>
            <c:ptCount val="1"/>
            <c:pt idx="0">
              <c:v>3B vs 3A Plbs(manure+biosolids+fert) Applied per Acre lhy 2012</c:v>
            </c:pt>
          </c:strCache>
        </c:strRef>
      </c:tx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>
        <c:manualLayout>
          <c:layoutTarget val="inner"/>
          <c:xMode val="edge"/>
          <c:yMode val="edge"/>
          <c:x val="0.12548381452318461"/>
          <c:y val="0.21842592592592591"/>
          <c:w val="0.53684951881014875"/>
          <c:h val="0.57600320793234172"/>
        </c:manualLayout>
      </c:layout>
      <c:scatterChart>
        <c:scatterStyle val="lineMarker"/>
        <c:ser>
          <c:idx val="0"/>
          <c:order val="0"/>
          <c:tx>
            <c:strRef>
              <c:f>Sheet1!$BL$1</c:f>
              <c:strCache>
                <c:ptCount val="1"/>
                <c:pt idx="0">
                  <c:v>3B vs 3A Plbs(manure+biosolids+fert) Applied per Acre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32056364829396333"/>
                  <c:y val="0.21359361329833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Sheet1!$BN$6:$BN$28</c:f>
              <c:numCache>
                <c:formatCode>General</c:formatCode>
                <c:ptCount val="23"/>
                <c:pt idx="0">
                  <c:v>9.9290928343978511</c:v>
                </c:pt>
                <c:pt idx="1">
                  <c:v>7.3979621399905477</c:v>
                </c:pt>
                <c:pt idx="2">
                  <c:v>9.3495172605820276</c:v>
                </c:pt>
                <c:pt idx="3">
                  <c:v>6.6945834576140086</c:v>
                </c:pt>
                <c:pt idx="4">
                  <c:v>12.943675153344772</c:v>
                </c:pt>
                <c:pt idx="5">
                  <c:v>9.7691730302105526</c:v>
                </c:pt>
                <c:pt idx="6">
                  <c:v>10.040619231872377</c:v>
                </c:pt>
                <c:pt idx="7">
                  <c:v>7.3347113258330605</c:v>
                </c:pt>
                <c:pt idx="8">
                  <c:v>8.4470335964839105</c:v>
                </c:pt>
                <c:pt idx="9">
                  <c:v>10.213039076602939</c:v>
                </c:pt>
                <c:pt idx="10">
                  <c:v>9.1111218762330406</c:v>
                </c:pt>
                <c:pt idx="11">
                  <c:v>10.82964577502643</c:v>
                </c:pt>
                <c:pt idx="12">
                  <c:v>7.6747793773976927</c:v>
                </c:pt>
                <c:pt idx="13">
                  <c:v>11.025799594745379</c:v>
                </c:pt>
                <c:pt idx="14">
                  <c:v>10.413971124763961</c:v>
                </c:pt>
                <c:pt idx="15">
                  <c:v>13.097682811476316</c:v>
                </c:pt>
                <c:pt idx="16">
                  <c:v>10.073164042661938</c:v>
                </c:pt>
                <c:pt idx="17">
                  <c:v>9.5405868380021168</c:v>
                </c:pt>
                <c:pt idx="18">
                  <c:v>11.337109315623104</c:v>
                </c:pt>
                <c:pt idx="19">
                  <c:v>7.0299704074649476</c:v>
                </c:pt>
                <c:pt idx="20">
                  <c:v>7.532977845648098</c:v>
                </c:pt>
                <c:pt idx="21">
                  <c:v>13.202351058614056</c:v>
                </c:pt>
                <c:pt idx="22">
                  <c:v>8.3614726578189948</c:v>
                </c:pt>
              </c:numCache>
            </c:numRef>
          </c:xVal>
          <c:yVal>
            <c:numRef>
              <c:f>Sheet1!$BO$6:$BO$55</c:f>
              <c:numCache>
                <c:formatCode>General</c:formatCode>
                <c:ptCount val="50"/>
                <c:pt idx="0">
                  <c:v>16.066252747246974</c:v>
                </c:pt>
                <c:pt idx="1">
                  <c:v>17.494680473912606</c:v>
                </c:pt>
                <c:pt idx="2">
                  <c:v>20.507167660297199</c:v>
                </c:pt>
                <c:pt idx="3">
                  <c:v>17.161997620125014</c:v>
                </c:pt>
                <c:pt idx="4">
                  <c:v>27.800833756510528</c:v>
                </c:pt>
                <c:pt idx="5">
                  <c:v>21.407569688084212</c:v>
                </c:pt>
                <c:pt idx="6">
                  <c:v>21.757782181023757</c:v>
                </c:pt>
                <c:pt idx="7">
                  <c:v>17.583383445084259</c:v>
                </c:pt>
                <c:pt idx="8">
                  <c:v>18.298955393001979</c:v>
                </c:pt>
                <c:pt idx="9">
                  <c:v>22.966728261346695</c:v>
                </c:pt>
                <c:pt idx="10">
                  <c:v>17.732918830566373</c:v>
                </c:pt>
                <c:pt idx="11">
                  <c:v>23.614917225441697</c:v>
                </c:pt>
                <c:pt idx="12">
                  <c:v>20.874656185003253</c:v>
                </c:pt>
                <c:pt idx="13">
                  <c:v>29.026709623525459</c:v>
                </c:pt>
                <c:pt idx="14">
                  <c:v>24.059855300625696</c:v>
                </c:pt>
                <c:pt idx="15">
                  <c:v>17.310813796566066</c:v>
                </c:pt>
                <c:pt idx="16">
                  <c:v>22.66014305966916</c:v>
                </c:pt>
                <c:pt idx="17">
                  <c:v>22.427852375989247</c:v>
                </c:pt>
                <c:pt idx="18">
                  <c:v>19.754207398306971</c:v>
                </c:pt>
                <c:pt idx="19">
                  <c:v>17.736011761229477</c:v>
                </c:pt>
                <c:pt idx="20">
                  <c:v>17.616078277727947</c:v>
                </c:pt>
                <c:pt idx="21">
                  <c:v>19.471298585720749</c:v>
                </c:pt>
                <c:pt idx="22">
                  <c:v>17.814558149870869</c:v>
                </c:pt>
                <c:pt idx="23">
                  <c:v>0</c:v>
                </c:pt>
                <c:pt idx="49">
                  <c:v>0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4D68-4A54-BDB2-062E5691574C}"/>
            </c:ext>
          </c:extLst>
        </c:ser>
        <c:ser>
          <c:idx val="1"/>
          <c:order val="1"/>
          <c:tx>
            <c:v> 1 :  1  </c:v>
          </c:tx>
          <c:spPr>
            <a:ln w="9525" cap="rnd">
              <a:solidFill>
                <a:schemeClr val="accent2">
                  <a:alpha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Sheet1!$BR$5:$BR$6</c:f>
              <c:numCache>
                <c:formatCode>General</c:formatCode>
                <c:ptCount val="2"/>
                <c:pt idx="0">
                  <c:v>0</c:v>
                </c:pt>
                <c:pt idx="1">
                  <c:v>43.540064435288187</c:v>
                </c:pt>
              </c:numCache>
            </c:numRef>
          </c:xVal>
          <c:yVal>
            <c:numRef>
              <c:f>Sheet1!$BS$5:$BS$6</c:f>
              <c:numCache>
                <c:formatCode>General</c:formatCode>
                <c:ptCount val="2"/>
                <c:pt idx="0">
                  <c:v>0</c:v>
                </c:pt>
                <c:pt idx="1">
                  <c:v>43.540064435288187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4D68-4A54-BDB2-062E5691574C}"/>
            </c:ext>
          </c:extLst>
        </c:ser>
        <c:dLbls/>
        <c:axId val="116971776"/>
        <c:axId val="116998528"/>
      </c:scatterChart>
      <c:valAx>
        <c:axId val="1169717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3A PLbs Applied Per Acre Landuse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98528"/>
        <c:crosses val="autoZero"/>
        <c:crossBetween val="midCat"/>
      </c:valAx>
      <c:valAx>
        <c:axId val="11699852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Beta 3B PLbs Applied Per Acre Landuse</a:t>
                </a:r>
              </a:p>
            </c:rich>
          </c:tx>
          <c:layout>
            <c:manualLayout>
              <c:xMode val="edge"/>
              <c:yMode val="edge"/>
              <c:x val="3.0555555555555558E-2"/>
              <c:y val="0.19527777777777777"/>
            </c:manualLayout>
          </c:layout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9717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555555555555578"/>
          <c:y val="0.45209244677748622"/>
          <c:w val="0.34166666666666673"/>
          <c:h val="0.53646325459317601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590550</xdr:colOff>
      <xdr:row>3</xdr:row>
      <xdr:rowOff>62865</xdr:rowOff>
    </xdr:from>
    <xdr:to>
      <xdr:col>34</xdr:col>
      <xdr:colOff>476250</xdr:colOff>
      <xdr:row>29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80010</xdr:colOff>
      <xdr:row>3</xdr:row>
      <xdr:rowOff>34290</xdr:rowOff>
    </xdr:from>
    <xdr:to>
      <xdr:col>70</xdr:col>
      <xdr:colOff>500063</xdr:colOff>
      <xdr:row>29</xdr:row>
      <xdr:rowOff>71437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T278"/>
  <sheetViews>
    <sheetView tabSelected="1" topLeftCell="Y1" zoomScale="40" zoomScaleNormal="40" workbookViewId="0">
      <selection activeCell="BJ42" sqref="BJ42"/>
    </sheetView>
  </sheetViews>
  <sheetFormatPr defaultColWidth="8.85546875" defaultRowHeight="15"/>
  <cols>
    <col min="1" max="3" width="9.140625" hidden="1" customWidth="1"/>
    <col min="4" max="4" width="10.85546875" hidden="1" customWidth="1"/>
    <col min="5" max="23" width="0" hidden="1" customWidth="1"/>
    <col min="24" max="24" width="0" style="2" hidden="1" customWidth="1"/>
    <col min="25" max="25" width="13.5703125" bestFit="1" customWidth="1"/>
    <col min="26" max="26" width="9.140625"/>
    <col min="27" max="27" width="54" customWidth="1"/>
    <col min="28" max="28" width="9.140625"/>
    <col min="29" max="29" width="15.7109375" customWidth="1"/>
    <col min="30" max="30" width="13.140625" customWidth="1"/>
    <col min="31" max="31" width="9.140625"/>
    <col min="32" max="33" width="11.140625" bestFit="1" customWidth="1"/>
    <col min="34" max="35" width="9.140625"/>
    <col min="36" max="36" width="0" style="4" hidden="1" customWidth="1"/>
    <col min="37" max="37" width="5.42578125" style="2" hidden="1" customWidth="1"/>
    <col min="38" max="41" width="0" hidden="1" customWidth="1"/>
    <col min="42" max="42" width="11.7109375" hidden="1" customWidth="1"/>
    <col min="43" max="60" width="0" hidden="1" customWidth="1"/>
    <col min="61" max="61" width="0" style="4" hidden="1" customWidth="1"/>
    <col min="62" max="62" width="13.42578125" style="11" customWidth="1"/>
    <col min="63" max="63" width="18.5703125" style="11" customWidth="1"/>
    <col min="64" max="64" width="36.140625" style="11" customWidth="1"/>
    <col min="65" max="65" width="8.85546875" style="11"/>
    <col min="66" max="66" width="16.28515625" style="11" customWidth="1"/>
    <col min="67" max="16384" width="8.85546875" style="11"/>
  </cols>
  <sheetData>
    <row r="1" spans="1:72" customFormat="1" ht="75.75">
      <c r="A1" s="1" t="s">
        <v>20</v>
      </c>
      <c r="X1" s="2"/>
      <c r="Y1" s="3" t="s">
        <v>52</v>
      </c>
      <c r="Z1" s="21" t="s">
        <v>68</v>
      </c>
      <c r="AA1" s="3" t="s">
        <v>0</v>
      </c>
      <c r="AB1" s="3" t="s">
        <v>1</v>
      </c>
      <c r="AC1" s="3" t="str">
        <f>AA1&amp;" "&amp;Z1</f>
        <v>3B vs 3A Nlbs(manure+biosolids+fert) Applied per Acre soy 2007</v>
      </c>
      <c r="AJ1" s="4"/>
      <c r="AK1" s="2"/>
      <c r="AL1" s="1" t="s">
        <v>20</v>
      </c>
      <c r="BI1" s="4"/>
      <c r="BJ1" s="3" t="s">
        <v>52</v>
      </c>
      <c r="BK1" s="21" t="s">
        <v>75</v>
      </c>
      <c r="BL1" s="3" t="s">
        <v>2</v>
      </c>
      <c r="BM1" s="3" t="s">
        <v>1</v>
      </c>
      <c r="BN1" s="3" t="str">
        <f>BL1&amp;" "&amp;BK1</f>
        <v>3B vs 3A Plbs(manure+biosolids+fert) Applied per Acre lhy 2012</v>
      </c>
      <c r="BT1" s="4"/>
    </row>
    <row r="2" spans="1:72" customFormat="1" ht="45">
      <c r="A2" s="3"/>
      <c r="B2" s="3" t="s">
        <v>3</v>
      </c>
      <c r="C2" s="3" t="s">
        <v>4</v>
      </c>
      <c r="D2" s="3" t="s">
        <v>5</v>
      </c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5"/>
      <c r="Y2" s="3"/>
      <c r="Z2" s="3"/>
      <c r="AA2" s="3"/>
      <c r="AB2" s="3"/>
      <c r="AC2" s="3"/>
      <c r="AF2" t="s">
        <v>6</v>
      </c>
      <c r="AJ2" s="6"/>
      <c r="AK2" s="2"/>
      <c r="AL2" s="3"/>
      <c r="AM2" s="3" t="s">
        <v>3</v>
      </c>
      <c r="AN2" s="3" t="s">
        <v>4</v>
      </c>
      <c r="AO2" s="3" t="s">
        <v>5</v>
      </c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4"/>
      <c r="BJ2" s="3"/>
      <c r="BK2" s="3"/>
      <c r="BL2" s="3"/>
      <c r="BM2" s="3"/>
      <c r="BN2" s="3"/>
      <c r="BQ2" t="s">
        <v>6</v>
      </c>
      <c r="BT2" s="4"/>
    </row>
    <row r="3" spans="1:72" customFormat="1">
      <c r="A3" s="20"/>
      <c r="B3" s="20">
        <v>2012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5"/>
      <c r="Y3" s="3"/>
      <c r="Z3" s="3"/>
      <c r="AA3" s="3"/>
      <c r="AB3" s="3"/>
      <c r="AC3" s="3"/>
      <c r="AJ3" s="6"/>
      <c r="AK3" s="2"/>
      <c r="AL3" s="20"/>
      <c r="AM3" s="20">
        <v>2012</v>
      </c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4"/>
      <c r="BJ3" s="3"/>
      <c r="BK3" s="3"/>
      <c r="BL3" s="3"/>
      <c r="BM3" s="3"/>
      <c r="BN3" s="3"/>
      <c r="BT3" s="4"/>
    </row>
    <row r="4" spans="1:72" s="9" customFormat="1" ht="120">
      <c r="A4" s="3" t="s">
        <v>7</v>
      </c>
      <c r="B4" s="3"/>
      <c r="C4" s="3"/>
      <c r="D4" s="3" t="s">
        <v>73</v>
      </c>
      <c r="E4" s="3" t="s">
        <v>74</v>
      </c>
      <c r="F4" s="3" t="s">
        <v>75</v>
      </c>
      <c r="G4" s="3" t="s">
        <v>76</v>
      </c>
      <c r="H4" s="3" t="s">
        <v>77</v>
      </c>
      <c r="I4" s="3" t="s">
        <v>78</v>
      </c>
      <c r="J4" s="3" t="s">
        <v>79</v>
      </c>
      <c r="K4" s="3" t="s">
        <v>80</v>
      </c>
      <c r="L4" s="3" t="s">
        <v>81</v>
      </c>
      <c r="M4" s="3" t="s">
        <v>82</v>
      </c>
      <c r="N4" s="3" t="s">
        <v>83</v>
      </c>
      <c r="O4" s="3" t="s">
        <v>84</v>
      </c>
      <c r="P4" s="3" t="s">
        <v>85</v>
      </c>
      <c r="Q4" s="3" t="s">
        <v>86</v>
      </c>
      <c r="R4" s="3" t="s">
        <v>87</v>
      </c>
      <c r="S4" s="3" t="s">
        <v>88</v>
      </c>
      <c r="T4" s="3" t="s">
        <v>89</v>
      </c>
      <c r="U4" s="3" t="s">
        <v>90</v>
      </c>
      <c r="V4" s="3" t="s">
        <v>91</v>
      </c>
      <c r="W4" s="3" t="s">
        <v>8</v>
      </c>
      <c r="X4" s="5"/>
      <c r="Y4" s="3"/>
      <c r="Z4" s="3"/>
      <c r="AA4" s="3"/>
      <c r="AB4" s="3"/>
      <c r="AC4" s="3" t="s">
        <v>9</v>
      </c>
      <c r="AD4" s="3" t="s">
        <v>10</v>
      </c>
      <c r="AE4" s="3"/>
      <c r="AF4" s="3" t="s">
        <v>11</v>
      </c>
      <c r="AG4" s="3" t="s">
        <v>12</v>
      </c>
      <c r="AH4" s="3" t="s">
        <v>13</v>
      </c>
      <c r="AI4" s="3"/>
      <c r="AJ4" s="6"/>
      <c r="AK4" s="7"/>
      <c r="AL4" s="3" t="s">
        <v>7</v>
      </c>
      <c r="AM4" s="3"/>
      <c r="AN4" s="3"/>
      <c r="AO4" s="3" t="s">
        <v>73</v>
      </c>
      <c r="AP4" s="3" t="s">
        <v>74</v>
      </c>
      <c r="AQ4" s="3" t="s">
        <v>75</v>
      </c>
      <c r="AR4" s="3" t="s">
        <v>76</v>
      </c>
      <c r="AS4" s="3" t="s">
        <v>77</v>
      </c>
      <c r="AT4" s="3" t="s">
        <v>78</v>
      </c>
      <c r="AU4" s="3" t="s">
        <v>79</v>
      </c>
      <c r="AV4" s="3" t="s">
        <v>80</v>
      </c>
      <c r="AW4" s="3" t="s">
        <v>81</v>
      </c>
      <c r="AX4" s="3" t="s">
        <v>82</v>
      </c>
      <c r="AY4" s="3" t="s">
        <v>83</v>
      </c>
      <c r="AZ4" s="3" t="s">
        <v>84</v>
      </c>
      <c r="BA4" s="3" t="s">
        <v>85</v>
      </c>
      <c r="BB4" s="3" t="s">
        <v>86</v>
      </c>
      <c r="BC4" s="3" t="s">
        <v>87</v>
      </c>
      <c r="BD4" s="3" t="s">
        <v>88</v>
      </c>
      <c r="BE4" s="3" t="s">
        <v>89</v>
      </c>
      <c r="BF4" s="3" t="s">
        <v>90</v>
      </c>
      <c r="BG4" s="3" t="s">
        <v>91</v>
      </c>
      <c r="BH4" s="3" t="s">
        <v>8</v>
      </c>
      <c r="BI4" s="8"/>
      <c r="BJ4" s="3"/>
      <c r="BK4" s="3"/>
      <c r="BL4" s="3"/>
      <c r="BM4" s="3"/>
      <c r="BN4" s="3" t="s">
        <v>14</v>
      </c>
      <c r="BO4" s="3" t="s">
        <v>15</v>
      </c>
      <c r="BP4" s="3"/>
      <c r="BQ4" s="3" t="s">
        <v>11</v>
      </c>
      <c r="BR4" s="3" t="s">
        <v>12</v>
      </c>
      <c r="BS4" s="3" t="s">
        <v>13</v>
      </c>
      <c r="BT4" s="8"/>
    </row>
    <row r="5" spans="1:72" customFormat="1">
      <c r="A5" s="16">
        <v>24001</v>
      </c>
      <c r="B5" s="16" t="s">
        <v>27</v>
      </c>
      <c r="C5" s="16" t="s">
        <v>51</v>
      </c>
      <c r="D5">
        <v>563.49797770380997</v>
      </c>
      <c r="E5">
        <v>54.502040497958703</v>
      </c>
      <c r="F5">
        <v>809.64100199937798</v>
      </c>
      <c r="G5">
        <v>3.70000004768372E-2</v>
      </c>
      <c r="H5">
        <v>1.8000000156462199E-2</v>
      </c>
      <c r="I5">
        <v>3664.2970340913198</v>
      </c>
      <c r="J5">
        <v>8603.5289984233696</v>
      </c>
      <c r="K5">
        <v>1937.32896637917</v>
      </c>
      <c r="L5">
        <v>5760.3339815139798</v>
      </c>
      <c r="M5">
        <v>8206.9999952316302</v>
      </c>
      <c r="N5">
        <v>227.16609792411299</v>
      </c>
      <c r="O5">
        <v>609.53600198030495</v>
      </c>
      <c r="P5">
        <v>69.212998457252993</v>
      </c>
      <c r="Q5">
        <v>0</v>
      </c>
      <c r="R5">
        <v>364.67802080512001</v>
      </c>
      <c r="S5">
        <v>523.16400921344803</v>
      </c>
      <c r="T5">
        <v>35.271991355344703</v>
      </c>
      <c r="U5">
        <v>4615.2630519866898</v>
      </c>
      <c r="V5">
        <v>4218.4160108566302</v>
      </c>
      <c r="W5">
        <v>40262.893178420149</v>
      </c>
      <c r="X5" s="2"/>
      <c r="Y5" s="10"/>
      <c r="Z5" s="10"/>
      <c r="AA5" s="10"/>
      <c r="AB5" s="10" t="s">
        <v>7</v>
      </c>
      <c r="AC5" s="10"/>
      <c r="AD5" s="10"/>
      <c r="AE5" s="10"/>
      <c r="AF5" s="3">
        <f>MIN(AC6:AD55)</f>
        <v>0</v>
      </c>
      <c r="AG5" s="3">
        <f>AF5-AF5</f>
        <v>0</v>
      </c>
      <c r="AH5" s="10">
        <f>AG5</f>
        <v>0</v>
      </c>
      <c r="AI5" s="10"/>
      <c r="AJ5" s="4"/>
      <c r="AK5" s="2"/>
      <c r="AL5" s="16">
        <v>24001</v>
      </c>
      <c r="AM5" s="16" t="s">
        <v>27</v>
      </c>
      <c r="AN5" s="16" t="s">
        <v>51</v>
      </c>
      <c r="AO5">
        <v>563.49797770380997</v>
      </c>
      <c r="AP5">
        <v>54.502040497958703</v>
      </c>
      <c r="AQ5">
        <v>809.64100199937798</v>
      </c>
      <c r="AR5">
        <v>3.70000004768372E-2</v>
      </c>
      <c r="AS5">
        <v>1.8000000156462199E-2</v>
      </c>
      <c r="AT5">
        <v>3664.2970340913198</v>
      </c>
      <c r="AU5">
        <v>8603.5289984233696</v>
      </c>
      <c r="AV5">
        <v>1937.32896637917</v>
      </c>
      <c r="AW5">
        <v>5760.3339815139798</v>
      </c>
      <c r="AX5">
        <v>8206.9999952316302</v>
      </c>
      <c r="AY5">
        <v>227.16609792411299</v>
      </c>
      <c r="AZ5">
        <v>609.53600198030495</v>
      </c>
      <c r="BA5">
        <v>69.212998457252993</v>
      </c>
      <c r="BB5">
        <v>0</v>
      </c>
      <c r="BC5">
        <v>364.67802080512001</v>
      </c>
      <c r="BD5">
        <v>523.16400921344803</v>
      </c>
      <c r="BE5">
        <v>35.271991355344703</v>
      </c>
      <c r="BF5">
        <v>4615.2630519866898</v>
      </c>
      <c r="BG5">
        <v>4218.4160108566302</v>
      </c>
      <c r="BH5">
        <v>40262.893178420149</v>
      </c>
      <c r="BI5" s="4"/>
      <c r="BJ5" s="10"/>
      <c r="BK5" s="10"/>
      <c r="BL5" s="10"/>
      <c r="BM5" s="10" t="s">
        <v>7</v>
      </c>
      <c r="BN5" s="10"/>
      <c r="BO5" s="10"/>
      <c r="BP5" s="10"/>
      <c r="BQ5" s="3">
        <f>MIN(BN6:BO55)</f>
        <v>0</v>
      </c>
      <c r="BR5" s="3">
        <f>BQ5-BQ5</f>
        <v>0</v>
      </c>
      <c r="BS5" s="10">
        <f>BR5</f>
        <v>0</v>
      </c>
      <c r="BT5" s="4"/>
    </row>
    <row r="6" spans="1:72" customFormat="1">
      <c r="A6" s="16">
        <v>24003</v>
      </c>
      <c r="B6" s="16" t="s">
        <v>28</v>
      </c>
      <c r="C6" s="16" t="s">
        <v>51</v>
      </c>
      <c r="D6">
        <v>3821.1479763984698</v>
      </c>
      <c r="E6">
        <v>236.50002407282599</v>
      </c>
      <c r="F6">
        <v>417.99999594688398</v>
      </c>
      <c r="G6">
        <v>19562.429091677099</v>
      </c>
      <c r="H6">
        <v>49268.433573961302</v>
      </c>
      <c r="I6">
        <v>88.100001280661701</v>
      </c>
      <c r="J6">
        <v>218.560999702662</v>
      </c>
      <c r="K6">
        <v>1517.0580042004599</v>
      </c>
      <c r="L6">
        <v>3083.0369842052501</v>
      </c>
      <c r="M6">
        <v>3773.9999808072998</v>
      </c>
      <c r="N6">
        <v>157.39109940826901</v>
      </c>
      <c r="O6">
        <v>246.77039559185499</v>
      </c>
      <c r="P6">
        <v>376.97588053345697</v>
      </c>
      <c r="Q6">
        <v>1118.21910595894</v>
      </c>
      <c r="R6">
        <v>69.200464330613599</v>
      </c>
      <c r="S6">
        <v>3880.38912117481</v>
      </c>
      <c r="T6">
        <v>4.2829827386885899</v>
      </c>
      <c r="U6">
        <v>0</v>
      </c>
      <c r="V6">
        <v>0</v>
      </c>
      <c r="W6">
        <v>87840.495681989545</v>
      </c>
      <c r="X6" s="2"/>
      <c r="AB6">
        <v>24001</v>
      </c>
      <c r="AC6">
        <f>IF($Z$1=$D$114,D115,IF($Z$1=$E$114,E115,IF($Z$1=$F$114,F115,IF($Z$1=$G$114,G115,IF($Z$1=$H$114,H115,IF($Z$1=$I$114,I115,IF($Z$1=$J$114,J115,IF($Z$1=$K$114,K115,IF($Z$1=$L$114,L115,IF($Z$1=$M$114,M115,IF($Z$1=$N$114,N115,IF($Z$1=$O$114,O115,IF($Z$1=$P$114,P115,IF($Z$1=$Q$114,Q115,IF($Z$1=$R$114,R115,IF($Z$1=$S$114,S115,IF($Z$1=$T$114,T115,IF($Z$1=$U$114,U115,IF($Z$1=$V$114,V115,IF($Z$1=$D$140,D141,IF($Z$1=$E$140,E141,IF($Z$1=$F$140,F141,IF($Z$1=$G$140,G141,IF($Z$1=$H$140,H141,IF($Z$1=$I$140,I141,IF($Z$1=$J$140,J141,IF($Z$1=$K$140,K141,IF($Z$1=$L$140,L141,IF($Z$1=$M$140,M141,IF($Z$1=$N$140,N141,IF($Z$1=$O$140,O141,IF($Z$1=$P$140,P141,IF($Z$1=$Q$140,Q141,IF($Z$1=$R$140,R141,IF($Z$1=$S$140,S141,IF($Z$1=$T$140,T141,IF($Z$1=$U$140,U141,V141)))))))))))))))))))))))))))))))))))))</f>
        <v>6.0417175327739166E-2</v>
      </c>
      <c r="AD6">
        <f>IF($Z$1=$D$114,D225,IF($Z$1=$E$114,E225,IF($Z$1=$F$114,F225,IF($Z$1=$G$114,G225,IF($Z$1=$H$114,H225,IF($Z$1=$I$114,I225,IF($Z$1=$J$114,J225,IF($Z$1=$K$114,K225,IF($Z$1=$L$114,L225,IF($Z$1=$M$114,$M225,IF($Z$1=$N$114,N225,IF($Z$1=$O$114,O225,IF($Z$1=$P$114,P225,IF($Z$1=$Q$114,Q225,IF($Z$1=$R$114,R225,IF($Z$1=$S$114,S225,IF($Z$1=$T$114,T225,IF($Z$1=$U$114,U225,IF($Z$1=V114,V225,IF($Z$1=$D$250,D251,IF($Z$1=$E$250,E251,IF($Z$1=$F$250,F251,IF($Z$1=$G$250,G251,IF($Z$1=$H$250,H251,IF($Z$1=$I$250,I251,IF($Z$1=$J$250,J251,IF($Z$1=$K$250,K251,IF($Z$1=$L$250,L251,IF($Z$1=$M$250,$M251,IF($Z$1=$N$250,N251,IF($Z$1=$O$250,O251,IF($Z$1=$P$250,P251,IF($Z$1=$Q$250,Q251,IF($Z$1=$R$250,R251,IF($Z$1=$S$250,S251,IF($Z$1=$T$250,T251,IF($Z$1=$U$250,U251,V251)))))))))))))))))))))))))))))))))))))</f>
        <v>4.9983308274266784</v>
      </c>
      <c r="AF6" s="10">
        <f>MAX(AC6:AD55)</f>
        <v>9.9490162222047225</v>
      </c>
      <c r="AG6" s="10">
        <f>AF6+0.5*AF6</f>
        <v>14.923524333307084</v>
      </c>
      <c r="AH6">
        <f>AG6</f>
        <v>14.923524333307084</v>
      </c>
      <c r="AJ6" s="4"/>
      <c r="AK6" s="2"/>
      <c r="AL6" s="16">
        <v>24003</v>
      </c>
      <c r="AM6" s="16" t="s">
        <v>28</v>
      </c>
      <c r="AN6" s="16" t="s">
        <v>51</v>
      </c>
      <c r="AO6">
        <v>3821.1479763984698</v>
      </c>
      <c r="AP6">
        <v>236.50002407282599</v>
      </c>
      <c r="AQ6">
        <v>417.99999594688398</v>
      </c>
      <c r="AR6">
        <v>19562.429091677099</v>
      </c>
      <c r="AS6">
        <v>49268.433573961302</v>
      </c>
      <c r="AT6">
        <v>88.100001280661701</v>
      </c>
      <c r="AU6">
        <v>218.560999702662</v>
      </c>
      <c r="AV6">
        <v>1517.0580042004599</v>
      </c>
      <c r="AW6">
        <v>3083.0369842052501</v>
      </c>
      <c r="AX6">
        <v>3773.9999808072998</v>
      </c>
      <c r="AY6">
        <v>157.39109940826901</v>
      </c>
      <c r="AZ6">
        <v>246.77039559185499</v>
      </c>
      <c r="BA6">
        <v>376.97588053345697</v>
      </c>
      <c r="BB6">
        <v>1118.21910595894</v>
      </c>
      <c r="BC6">
        <v>69.200464330613599</v>
      </c>
      <c r="BD6">
        <v>3880.38912117481</v>
      </c>
      <c r="BE6">
        <v>4.2829827386885899</v>
      </c>
      <c r="BF6">
        <v>0</v>
      </c>
      <c r="BG6">
        <v>0</v>
      </c>
      <c r="BH6">
        <v>87840.495681989545</v>
      </c>
      <c r="BI6" s="4"/>
      <c r="BM6" s="16">
        <v>24001</v>
      </c>
      <c r="BN6">
        <f>IF($BK$1=$D$114,AO115,IF($BK$1=$E$114,AP115,IF($BK$1=$F$114,AQ115,IF($BK$1=$G$114,AR115,IF($BK$1=$H$114,AS115,IF($BK$1=$I$114,AT115,IF($BK$1=$J$114,AU115,IF($BK$1=$K$114,AV115,IF($BK$1=$L$114,AW115,IF($BK$1=$M$114,AX115,IF($BK$1=$N$114,AY115,IF($BK$1=$O$114,AZ115,IF($BK$1=$P$114,BA115,IF($BK$1=$Q$114,BB115,IF($BK$1=$R$114,BC115,IF($BK$1=$S$114,BD115,IF($BK$1=$T$114,BE115,IF($BK$1=$U$114,BF115,IF($BK$1=$V$114,BG115,IF($BK$1=$D$140,AO141,IF($BK$1=$E$140,AP141,IF($BK$1=$F$140,AQ141,IF($BK$1=$G$140,AR141,IF($BK$1=$H$140,AS141,IF($BK$1=$I$140,AT141,IF($BK$1=$J$140,AU141,IF($BK$1=$K$140,AV141,IF($BK$1=$L$140,AW141,IF($BK$1=$M$140,AX141,IF($BK$1=$N$140,AY141,IF($BK$1=$O$140,AZ141,IF($BK$1=$P$140,BA141,IF($BK$1=$Q$140,BB141,IF($BK$1=$R$140,BC141,IF($BK$1=$S$140,BD141,IF($BK$1=$T$140,BE141,IF($BK$1=$U$140,BF141,BG141)))))))))))))))))))))))))))))))))))))</f>
        <v>9.9290928343978511</v>
      </c>
      <c r="BO6">
        <f>IF($BK$1=$D$114,AO225,IF($BK$1=$E$114,AP225,IF($BK$1=$F$114,AQ225,IF($BK$1=$G$114,AR225,IF($BK$1=$H$114,AS225,IF($BK$1=$I$114,AT225,IF($BK$1=$J$114,AU225,IF($BK$1=$K$114,AV225,IF($BK$1=$L$114,AW225,IF($BK$1=$M$114,AX225,IF($BK$1=$N$114,AY225,IF($BK$1=$O$114,AZ225,IF($BK$1=$P$114,BA225,IF($BK$1=$Q$114,BB225,IF($BK$1=$R$114,BC225,IF($BK$1=$S$114,BD225,IF($BK$1=$T$114,BE225,IF($BK$1=$U$114,BF225,IF($BK$1=$V$114,BG225,IF($BK$1=$D$140,AO251,IF($BK$1=$E$140,AP251,IF($BK$1=$F$140,AQ251,IF($BK$1=$G$140,AR251,IF($BK$1=$H$140,AS251,IF($BK$1=$I$140,AT251,IF($BK$1=$J$140,AU251,IF($BK$1=$K$140,AV251,IF($BK$1=$L$140,AW251,IF($BK$1=$M$140,AX251,IF($BK$1=$N$140,AY251,IF($BK$1=$O$140,AZ251,IF($BK$1=$P$140,BA251,IF($BK$1=$Q$140,BB251,IF($BK$1=$R$140,BC251,IF($BK$1=$S$140,BD251,IF($BK$1=$T$140,BE251,IF($BK$1=$U$140,BF251,BG251)))))))))))))))))))))))))))))))))))))</f>
        <v>16.066252747246974</v>
      </c>
      <c r="BQ6" s="10">
        <f>MAX(BN6:BO55)</f>
        <v>29.026709623525459</v>
      </c>
      <c r="BR6" s="10">
        <f>BQ6+0.5*BQ6</f>
        <v>43.540064435288187</v>
      </c>
      <c r="BS6">
        <f>BR6</f>
        <v>43.540064435288187</v>
      </c>
      <c r="BT6" s="4"/>
    </row>
    <row r="7" spans="1:72" customFormat="1" ht="14.1" customHeight="1">
      <c r="A7" s="16">
        <v>24005</v>
      </c>
      <c r="B7" s="16" t="s">
        <v>29</v>
      </c>
      <c r="C7" s="16" t="s">
        <v>51</v>
      </c>
      <c r="D7">
        <v>14858.595728993399</v>
      </c>
      <c r="E7">
        <v>1120.12432734668</v>
      </c>
      <c r="F7">
        <v>1281.9021350145299</v>
      </c>
      <c r="G7">
        <v>31414.059856546901</v>
      </c>
      <c r="H7">
        <v>80757.714778929905</v>
      </c>
      <c r="I7">
        <v>69.802999060600996</v>
      </c>
      <c r="J7">
        <v>207.87600030749999</v>
      </c>
      <c r="K7">
        <v>1823.2378288954501</v>
      </c>
      <c r="L7">
        <v>5564.5751995444298</v>
      </c>
      <c r="M7">
        <v>10536.195758223501</v>
      </c>
      <c r="N7">
        <v>577.07704465463803</v>
      </c>
      <c r="O7">
        <v>886.20994471013501</v>
      </c>
      <c r="P7">
        <v>2906.93148103356</v>
      </c>
      <c r="Q7">
        <v>1319.7457572072699</v>
      </c>
      <c r="R7">
        <v>915.54448620230005</v>
      </c>
      <c r="S7">
        <v>11683.804383873899</v>
      </c>
      <c r="T7">
        <v>69.018877914641095</v>
      </c>
      <c r="U7">
        <v>0</v>
      </c>
      <c r="V7">
        <v>0</v>
      </c>
      <c r="W7">
        <v>165992.41658845937</v>
      </c>
      <c r="X7" s="2"/>
      <c r="AB7">
        <v>24003</v>
      </c>
      <c r="AC7">
        <f t="shared" ref="AC7:AC29" si="0">IF($Z$1=$D$114,D116,IF($Z$1=$E$114,E116,IF($Z$1=$F$114,F116,IF($Z$1=$G$114,G116,IF($Z$1=$H$114,H116,IF($Z$1=$I$114,I116,IF($Z$1=$J$114,J116,IF($Z$1=$K$114,K116,IF($Z$1=$L$114,L116,IF($Z$1=$M$114,M116,IF($Z$1=$N$114,N116,IF($Z$1=$O$114,O116,IF($Z$1=$P$114,P116,IF($Z$1=$Q$114,Q116,IF($Z$1=$R$114,R116,IF($Z$1=$S$114,S116,IF($Z$1=$T$114,T116,IF($Z$1=$U$114,U116,IF($Z$1=$V$114,V116,IF($Z$1=$D$140,D142,IF($Z$1=$E$140,E142,IF($Z$1=$F$140,F142,IF($Z$1=$G$140,G142,IF($Z$1=$H$140,H142,IF($Z$1=$I$140,I142,IF($Z$1=$J$140,J142,IF($Z$1=$K$140,K142,IF($Z$1=$L$140,L142,IF($Z$1=$M$140,M142,IF($Z$1=$N$140,N142,IF($Z$1=$O$140,O142,IF($Z$1=$P$140,P142,IF($Z$1=$Q$140,Q142,IF($Z$1=$R$140,R142,IF($Z$1=$S$140,S142,IF($Z$1=$T$140,T142,IF($Z$1=$U$140,U142,V142)))))))))))))))))))))))))))))))))))))</f>
        <v>0</v>
      </c>
      <c r="AD7">
        <f t="shared" ref="AD7:AD29" si="1">IF($Z$1=$D$114,D226,IF($Z$1=$E$114,E226,IF($Z$1=$F$114,F226,IF($Z$1=$G$114,G226,IF($Z$1=$H$114,H226,IF($Z$1=$I$114,I226,IF($Z$1=$J$114,J226,IF($Z$1=$K$114,K226,IF($Z$1=$L$114,L226,IF($Z$1=$M$114,$M226,IF($Z$1=$N$114,N226,IF($Z$1=$O$114,O226,IF($Z$1=$P$114,P226,IF($Z$1=$Q$114,Q226,IF($Z$1=$R$114,R226,IF($Z$1=$S$114,S226,IF($Z$1=$T$114,T226,IF($Z$1=$U$114,U226,IF($Z$1=V115,V226,IF($Z$1=$D$250,D252,IF($Z$1=$E$250,E252,IF($Z$1=$F$250,F252,IF($Z$1=$G$250,G252,IF($Z$1=$H$250,H252,IF($Z$1=$I$250,I252,IF($Z$1=$J$250,J252,IF($Z$1=$K$250,K252,IF($Z$1=$L$250,L252,IF($Z$1=$M$250,$M252,IF($Z$1=$N$250,N252,IF($Z$1=$O$250,O252,IF($Z$1=$P$250,P252,IF($Z$1=$Q$250,Q252,IF($Z$1=$R$250,R252,IF($Z$1=$S$250,S252,IF($Z$1=$T$250,T252,IF($Z$1=$U$250,U252,V252)))))))))))))))))))))))))))))))))))))</f>
        <v>4.6230888317595875</v>
      </c>
      <c r="AJ7" s="4"/>
      <c r="AK7" s="2"/>
      <c r="AL7" s="16">
        <v>24005</v>
      </c>
      <c r="AM7" s="16" t="s">
        <v>29</v>
      </c>
      <c r="AN7" s="16" t="s">
        <v>51</v>
      </c>
      <c r="AO7">
        <v>14858.595728993399</v>
      </c>
      <c r="AP7">
        <v>1120.12432734668</v>
      </c>
      <c r="AQ7">
        <v>1281.9021350145299</v>
      </c>
      <c r="AR7">
        <v>31414.059856546901</v>
      </c>
      <c r="AS7">
        <v>80757.714778929905</v>
      </c>
      <c r="AT7">
        <v>69.802999060600996</v>
      </c>
      <c r="AU7">
        <v>207.87600030749999</v>
      </c>
      <c r="AV7">
        <v>1823.2378288954501</v>
      </c>
      <c r="AW7">
        <v>5564.5751995444298</v>
      </c>
      <c r="AX7">
        <v>10536.195758223501</v>
      </c>
      <c r="AY7">
        <v>577.07704465463803</v>
      </c>
      <c r="AZ7">
        <v>886.20994471013501</v>
      </c>
      <c r="BA7">
        <v>2906.93148103356</v>
      </c>
      <c r="BB7">
        <v>1319.7457572072699</v>
      </c>
      <c r="BC7">
        <v>915.54448620230005</v>
      </c>
      <c r="BD7">
        <v>11683.804383873899</v>
      </c>
      <c r="BE7">
        <v>69.018877914641095</v>
      </c>
      <c r="BF7">
        <v>0</v>
      </c>
      <c r="BG7">
        <v>0</v>
      </c>
      <c r="BH7">
        <v>165992.41658845937</v>
      </c>
      <c r="BI7" s="4"/>
      <c r="BM7" s="16">
        <v>24003</v>
      </c>
      <c r="BN7">
        <f t="shared" ref="BN7:BN29" si="2">IF($BK$1=$D$114,AO116,IF($BK$1=$E$114,AP116,IF($BK$1=$F$114,AQ116,IF($BK$1=$G$114,AR116,IF($BK$1=$H$114,AS116,IF($BK$1=$I$114,AT116,IF($BK$1=$J$114,AU116,IF($BK$1=$K$114,AV116,IF($BK$1=$L$114,AW116,IF($BK$1=$M$114,AX116,IF($BK$1=$N$114,AY116,IF($BK$1=$O$114,AZ116,IF($BK$1=$P$114,BA116,IF($BK$1=$Q$114,BB116,IF($BK$1=$R$114,BC116,IF($BK$1=$S$114,BD116,IF($BK$1=$T$114,BE116,IF($BK$1=$U$114,BF116,IF($BK$1=$V$114,BG116,IF($BK$1=$D$140,AO142,IF($BK$1=$E$140,AP142,IF($BK$1=$F$140,AQ142,IF($BK$1=$G$140,AR142,IF($BK$1=$H$140,AS142,IF($BK$1=$I$140,AT142,IF($BK$1=$J$140,AU142,IF($BK$1=$K$140,AV142,IF($BK$1=$L$140,AW142,IF($BK$1=$M$140,AX142,IF($BK$1=$N$140,AY142,IF($BK$1=$O$140,AZ142,IF($BK$1=$P$140,BA142,IF($BK$1=$Q$140,BB142,IF($BK$1=$R$140,BC142,IF($BK$1=$S$140,BD142,IF($BK$1=$T$140,BE142,IF($BK$1=$U$140,BF142,BG142)))))))))))))))))))))))))))))))))))))</f>
        <v>7.3979621399905477</v>
      </c>
      <c r="BO7">
        <f t="shared" ref="BO7:BO29" si="3">IF($BK$1=$D$114,AO226,IF($BK$1=$E$114,AP226,IF($BK$1=$F$114,AQ226,IF($BK$1=$G$114,AR226,IF($BK$1=$H$114,AS226,IF($BK$1=$I$114,AT226,IF($BK$1=$J$114,AU226,IF($BK$1=$K$114,AV226,IF($BK$1=$L$114,AW226,IF($BK$1=$M$114,AX226,IF($BK$1=$N$114,AY226,IF($BK$1=$O$114,AZ226,IF($BK$1=$P$114,BA226,IF($BK$1=$Q$114,BB226,IF($BK$1=$R$114,BC226,IF($BK$1=$S$114,BD226,IF($BK$1=$T$114,BE226,IF($BK$1=$U$114,BF226,IF($BK$1=$V$114,BG226,IF($BK$1=$D$140,AO252,IF($BK$1=$E$140,AP252,IF($BK$1=$F$140,AQ252,IF($BK$1=$G$140,AR252,IF($BK$1=$H$140,AS252,IF($BK$1=$I$140,AT252,IF($BK$1=$J$140,AU252,IF($BK$1=$K$140,AV252,IF($BK$1=$L$140,AW252,IF($BK$1=$M$140,AX252,IF($BK$1=$N$140,AY252,IF($BK$1=$O$140,AZ252,IF($BK$1=$P$140,BA252,IF($BK$1=$Q$140,BB252,IF($BK$1=$R$140,BC252,IF($BK$1=$S$140,BD252,IF($BK$1=$T$140,BE252,IF($BK$1=$U$140,BF252,BG252)))))))))))))))))))))))))))))))))))))</f>
        <v>17.494680473912606</v>
      </c>
      <c r="BT7" s="4"/>
    </row>
    <row r="8" spans="1:72" customFormat="1" ht="14.1" customHeight="1">
      <c r="A8" s="16">
        <v>24009</v>
      </c>
      <c r="B8" s="16" t="s">
        <v>30</v>
      </c>
      <c r="C8" s="16" t="s">
        <v>51</v>
      </c>
      <c r="D8">
        <v>5390.0330123901404</v>
      </c>
      <c r="E8">
        <v>368.18016302585602</v>
      </c>
      <c r="F8">
        <v>148.50700080394699</v>
      </c>
      <c r="G8">
        <v>0.33300001174211502</v>
      </c>
      <c r="H8">
        <v>1.28499997407198</v>
      </c>
      <c r="I8">
        <v>6206.7570524811699</v>
      </c>
      <c r="J8">
        <v>24013.175323039301</v>
      </c>
      <c r="K8">
        <v>1307.7530021667501</v>
      </c>
      <c r="L8">
        <v>1868.99997806549</v>
      </c>
      <c r="M8">
        <v>3172.9999437332199</v>
      </c>
      <c r="N8">
        <v>128.634196728468</v>
      </c>
      <c r="O8">
        <v>141.51600047945999</v>
      </c>
      <c r="P8">
        <v>4733.60169124603</v>
      </c>
      <c r="Q8">
        <v>3233.3981418609601</v>
      </c>
      <c r="R8">
        <v>0</v>
      </c>
      <c r="S8">
        <v>3461.1186456680298</v>
      </c>
      <c r="T8">
        <v>0</v>
      </c>
      <c r="U8">
        <v>0</v>
      </c>
      <c r="V8">
        <v>0</v>
      </c>
      <c r="W8">
        <v>54176.292151674643</v>
      </c>
      <c r="X8" s="2"/>
      <c r="AB8">
        <v>24005</v>
      </c>
      <c r="AC8">
        <f t="shared" si="0"/>
        <v>0</v>
      </c>
      <c r="AD8">
        <f t="shared" si="1"/>
        <v>5.7326289313688354</v>
      </c>
      <c r="AJ8" s="4"/>
      <c r="AK8" s="2"/>
      <c r="AL8" s="16">
        <v>24009</v>
      </c>
      <c r="AM8" s="16" t="s">
        <v>30</v>
      </c>
      <c r="AN8" s="16" t="s">
        <v>51</v>
      </c>
      <c r="AO8">
        <v>5390.0330123901404</v>
      </c>
      <c r="AP8">
        <v>368.18016302585602</v>
      </c>
      <c r="AQ8">
        <v>148.50700080394699</v>
      </c>
      <c r="AR8">
        <v>0.33300001174211502</v>
      </c>
      <c r="AS8">
        <v>1.28499997407198</v>
      </c>
      <c r="AT8">
        <v>6206.7570524811699</v>
      </c>
      <c r="AU8">
        <v>24013.175323039301</v>
      </c>
      <c r="AV8">
        <v>1307.7530021667501</v>
      </c>
      <c r="AW8">
        <v>1868.99997806549</v>
      </c>
      <c r="AX8">
        <v>3172.9999437332199</v>
      </c>
      <c r="AY8">
        <v>128.634196728468</v>
      </c>
      <c r="AZ8">
        <v>141.51600047945999</v>
      </c>
      <c r="BA8">
        <v>4733.60169124603</v>
      </c>
      <c r="BB8">
        <v>3233.3981418609601</v>
      </c>
      <c r="BC8">
        <v>0</v>
      </c>
      <c r="BD8">
        <v>3461.1186456680298</v>
      </c>
      <c r="BE8">
        <v>0</v>
      </c>
      <c r="BF8">
        <v>0</v>
      </c>
      <c r="BG8">
        <v>0</v>
      </c>
      <c r="BH8">
        <v>54176.292151674643</v>
      </c>
      <c r="BI8" s="4"/>
      <c r="BM8">
        <v>24005</v>
      </c>
      <c r="BN8">
        <f t="shared" si="2"/>
        <v>9.3495172605820276</v>
      </c>
      <c r="BO8">
        <f t="shared" si="3"/>
        <v>20.507167660297199</v>
      </c>
      <c r="BT8" s="4"/>
    </row>
    <row r="9" spans="1:72" customFormat="1" ht="14.1" customHeight="1">
      <c r="A9" s="16">
        <v>24011</v>
      </c>
      <c r="B9" s="16" t="s">
        <v>31</v>
      </c>
      <c r="C9" s="16" t="s">
        <v>51</v>
      </c>
      <c r="D9">
        <v>18764.857372283899</v>
      </c>
      <c r="E9">
        <v>10300.502077102699</v>
      </c>
      <c r="F9">
        <v>819.00000703334797</v>
      </c>
      <c r="G9">
        <v>18.649999618530298</v>
      </c>
      <c r="H9">
        <v>371.17999267578102</v>
      </c>
      <c r="I9">
        <v>1820.8976946473099</v>
      </c>
      <c r="J9">
        <v>20678.644443511999</v>
      </c>
      <c r="K9">
        <v>8859.9999198913592</v>
      </c>
      <c r="L9">
        <v>2840.9999690055802</v>
      </c>
      <c r="M9">
        <v>4309.0000419616699</v>
      </c>
      <c r="N9">
        <v>2628.3351907730098</v>
      </c>
      <c r="O9">
        <v>1979.2150988578801</v>
      </c>
      <c r="P9">
        <v>7092.1292095184299</v>
      </c>
      <c r="Q9">
        <v>28985.008483886701</v>
      </c>
      <c r="R9">
        <v>901.28766274452198</v>
      </c>
      <c r="S9">
        <v>36663.445045471199</v>
      </c>
      <c r="T9">
        <v>494.73941957950598</v>
      </c>
      <c r="U9">
        <v>0</v>
      </c>
      <c r="V9">
        <v>0</v>
      </c>
      <c r="W9">
        <v>147527.89162856343</v>
      </c>
      <c r="X9" s="2"/>
      <c r="AB9">
        <v>24009</v>
      </c>
      <c r="AC9">
        <f t="shared" si="0"/>
        <v>1.710013077605421</v>
      </c>
      <c r="AD9">
        <f t="shared" si="1"/>
        <v>5.1731172960033991</v>
      </c>
      <c r="AJ9" s="4"/>
      <c r="AK9" s="2"/>
      <c r="AL9" s="16">
        <v>24011</v>
      </c>
      <c r="AM9" s="16" t="s">
        <v>31</v>
      </c>
      <c r="AN9" s="16" t="s">
        <v>51</v>
      </c>
      <c r="AO9">
        <v>18764.857372283899</v>
      </c>
      <c r="AP9">
        <v>10300.502077102699</v>
      </c>
      <c r="AQ9">
        <v>819.00000703334797</v>
      </c>
      <c r="AR9">
        <v>18.649999618530298</v>
      </c>
      <c r="AS9">
        <v>371.17999267578102</v>
      </c>
      <c r="AT9">
        <v>1820.8976946473099</v>
      </c>
      <c r="AU9">
        <v>20678.644443511999</v>
      </c>
      <c r="AV9">
        <v>8859.9999198913592</v>
      </c>
      <c r="AW9">
        <v>2840.9999690055802</v>
      </c>
      <c r="AX9">
        <v>4309.0000419616699</v>
      </c>
      <c r="AY9">
        <v>2628.3351907730098</v>
      </c>
      <c r="AZ9">
        <v>1979.2150988578801</v>
      </c>
      <c r="BA9">
        <v>7092.1292095184299</v>
      </c>
      <c r="BB9">
        <v>28985.008483886701</v>
      </c>
      <c r="BC9">
        <v>901.28766274452198</v>
      </c>
      <c r="BD9">
        <v>36663.445045471199</v>
      </c>
      <c r="BE9">
        <v>494.73941957950598</v>
      </c>
      <c r="BF9">
        <v>0</v>
      </c>
      <c r="BG9">
        <v>0</v>
      </c>
      <c r="BH9">
        <v>147527.89162856343</v>
      </c>
      <c r="BI9" s="4"/>
      <c r="BM9">
        <v>24009</v>
      </c>
      <c r="BN9">
        <f t="shared" si="2"/>
        <v>6.6945834576140086</v>
      </c>
      <c r="BO9">
        <f t="shared" si="3"/>
        <v>17.161997620125014</v>
      </c>
      <c r="BT9" s="4"/>
    </row>
    <row r="10" spans="1:72" customFormat="1" ht="14.1" customHeight="1">
      <c r="A10" s="16">
        <v>24013</v>
      </c>
      <c r="B10" s="16" t="s">
        <v>32</v>
      </c>
      <c r="C10" s="16" t="s">
        <v>51</v>
      </c>
      <c r="D10">
        <v>20787.8357791901</v>
      </c>
      <c r="E10">
        <v>5041.2100045681</v>
      </c>
      <c r="F10">
        <v>3414.9999935627002</v>
      </c>
      <c r="G10">
        <v>10065.6551613212</v>
      </c>
      <c r="H10">
        <v>61106.214987039602</v>
      </c>
      <c r="I10">
        <v>2.0789999887347199</v>
      </c>
      <c r="J10">
        <v>4.4559999816119698</v>
      </c>
      <c r="K10">
        <v>9426.9511537551898</v>
      </c>
      <c r="L10">
        <v>18184.9998855591</v>
      </c>
      <c r="M10">
        <v>17466.000200271599</v>
      </c>
      <c r="N10">
        <v>243.66099700331699</v>
      </c>
      <c r="O10">
        <v>3604.2473169565201</v>
      </c>
      <c r="P10">
        <v>8431.1668643951398</v>
      </c>
      <c r="Q10">
        <v>3206.8326416015602</v>
      </c>
      <c r="R10">
        <v>3697.3510100841499</v>
      </c>
      <c r="S10">
        <v>22002.134902000402</v>
      </c>
      <c r="T10">
        <v>896.63605171441998</v>
      </c>
      <c r="U10">
        <v>0</v>
      </c>
      <c r="V10">
        <v>0</v>
      </c>
      <c r="W10">
        <v>187582.43194899344</v>
      </c>
      <c r="X10" s="2"/>
      <c r="AB10">
        <v>24011</v>
      </c>
      <c r="AC10">
        <f t="shared" si="0"/>
        <v>5.2224868201556864</v>
      </c>
      <c r="AD10">
        <f t="shared" si="1"/>
        <v>5.2224868201556864</v>
      </c>
      <c r="AJ10" s="4"/>
      <c r="AK10" s="2"/>
      <c r="AL10" s="16">
        <v>24013</v>
      </c>
      <c r="AM10" s="16" t="s">
        <v>32</v>
      </c>
      <c r="AN10" s="16" t="s">
        <v>51</v>
      </c>
      <c r="AO10">
        <v>20787.8357791901</v>
      </c>
      <c r="AP10">
        <v>5041.2100045681</v>
      </c>
      <c r="AQ10">
        <v>3414.9999935627002</v>
      </c>
      <c r="AR10">
        <v>10065.6551613212</v>
      </c>
      <c r="AS10">
        <v>61106.214987039602</v>
      </c>
      <c r="AT10">
        <v>2.0789999887347199</v>
      </c>
      <c r="AU10">
        <v>4.4559999816119698</v>
      </c>
      <c r="AV10">
        <v>9426.9511537551898</v>
      </c>
      <c r="AW10">
        <v>18184.9998855591</v>
      </c>
      <c r="AX10">
        <v>17466.000200271599</v>
      </c>
      <c r="AY10">
        <v>243.66099700331699</v>
      </c>
      <c r="AZ10">
        <v>3604.2473169565201</v>
      </c>
      <c r="BA10">
        <v>8431.1668643951398</v>
      </c>
      <c r="BB10">
        <v>3206.8326416015602</v>
      </c>
      <c r="BC10">
        <v>3697.3510100841499</v>
      </c>
      <c r="BD10">
        <v>22002.134902000402</v>
      </c>
      <c r="BE10">
        <v>896.63605171441998</v>
      </c>
      <c r="BF10">
        <v>0</v>
      </c>
      <c r="BG10">
        <v>0</v>
      </c>
      <c r="BH10">
        <v>187582.43194899344</v>
      </c>
      <c r="BI10" s="4"/>
      <c r="BM10">
        <v>24011</v>
      </c>
      <c r="BN10">
        <f t="shared" si="2"/>
        <v>12.943675153344772</v>
      </c>
      <c r="BO10">
        <f t="shared" si="3"/>
        <v>27.800833756510528</v>
      </c>
      <c r="BT10" s="4"/>
    </row>
    <row r="11" spans="1:72" customFormat="1" ht="14.1" customHeight="1">
      <c r="A11">
        <v>24015</v>
      </c>
      <c r="B11" t="s">
        <v>33</v>
      </c>
      <c r="C11" s="16" t="s">
        <v>51</v>
      </c>
      <c r="D11">
        <v>12031.6553784609</v>
      </c>
      <c r="E11">
        <v>2152.88745170832</v>
      </c>
      <c r="F11">
        <v>1998.0000024884901</v>
      </c>
      <c r="G11">
        <v>5947.8779006636496</v>
      </c>
      <c r="H11">
        <v>29616.6659996202</v>
      </c>
      <c r="I11">
        <v>648.34198890533298</v>
      </c>
      <c r="J11">
        <v>2481.0339832454902</v>
      </c>
      <c r="K11">
        <v>3120.9260312616798</v>
      </c>
      <c r="L11">
        <v>4532.0000468194503</v>
      </c>
      <c r="M11">
        <v>7715.0000666379901</v>
      </c>
      <c r="N11">
        <v>37.688600023277097</v>
      </c>
      <c r="O11">
        <v>717.35790182650101</v>
      </c>
      <c r="P11">
        <v>3174.9650273919101</v>
      </c>
      <c r="Q11">
        <v>6774.3910306692096</v>
      </c>
      <c r="R11">
        <v>1735.3690378218901</v>
      </c>
      <c r="S11">
        <v>17923.861470699299</v>
      </c>
      <c r="T11">
        <v>310.51871263608302</v>
      </c>
      <c r="U11">
        <v>0</v>
      </c>
      <c r="V11">
        <v>0</v>
      </c>
      <c r="W11">
        <v>100918.54063087968</v>
      </c>
      <c r="X11" s="2"/>
      <c r="AB11">
        <v>24013</v>
      </c>
      <c r="AC11">
        <f t="shared" si="0"/>
        <v>0.12727557878915494</v>
      </c>
      <c r="AD11">
        <f t="shared" si="1"/>
        <v>5.0688019012211187</v>
      </c>
      <c r="AJ11" s="4"/>
      <c r="AK11" s="2"/>
      <c r="AL11">
        <v>24015</v>
      </c>
      <c r="AM11" t="s">
        <v>33</v>
      </c>
      <c r="AN11" s="16" t="s">
        <v>51</v>
      </c>
      <c r="AO11">
        <v>12031.6553784609</v>
      </c>
      <c r="AP11">
        <v>2152.88745170832</v>
      </c>
      <c r="AQ11">
        <v>1998.0000024884901</v>
      </c>
      <c r="AR11">
        <v>5947.8779006636496</v>
      </c>
      <c r="AS11">
        <v>29616.6659996202</v>
      </c>
      <c r="AT11">
        <v>648.34198890533298</v>
      </c>
      <c r="AU11">
        <v>2481.0339832454902</v>
      </c>
      <c r="AV11">
        <v>3120.9260312616798</v>
      </c>
      <c r="AW11">
        <v>4532.0000468194503</v>
      </c>
      <c r="AX11">
        <v>7715.0000666379901</v>
      </c>
      <c r="AY11">
        <v>37.688600023277097</v>
      </c>
      <c r="AZ11">
        <v>717.35790182650101</v>
      </c>
      <c r="BA11">
        <v>3174.9650273919101</v>
      </c>
      <c r="BB11">
        <v>6774.3910306692096</v>
      </c>
      <c r="BC11">
        <v>1735.3690378218901</v>
      </c>
      <c r="BD11">
        <v>17923.861470699299</v>
      </c>
      <c r="BE11">
        <v>310.51871263608302</v>
      </c>
      <c r="BF11">
        <v>0</v>
      </c>
      <c r="BG11">
        <v>0</v>
      </c>
      <c r="BH11">
        <v>100918.54063087968</v>
      </c>
      <c r="BI11" s="4"/>
      <c r="BM11">
        <v>24013</v>
      </c>
      <c r="BN11">
        <f t="shared" si="2"/>
        <v>9.7691730302105526</v>
      </c>
      <c r="BO11">
        <f t="shared" si="3"/>
        <v>21.407569688084212</v>
      </c>
      <c r="BT11" s="4"/>
    </row>
    <row r="12" spans="1:72" customFormat="1" ht="14.1" customHeight="1">
      <c r="A12">
        <v>24017</v>
      </c>
      <c r="B12" t="s">
        <v>34</v>
      </c>
      <c r="C12" s="16" t="s">
        <v>51</v>
      </c>
      <c r="D12">
        <v>7362.9741382598904</v>
      </c>
      <c r="E12">
        <v>511.17389988899203</v>
      </c>
      <c r="F12">
        <v>429.99999451637302</v>
      </c>
      <c r="G12">
        <v>6850.3379435092202</v>
      </c>
      <c r="H12">
        <v>31050.120109513398</v>
      </c>
      <c r="I12">
        <v>9.2319999714381993</v>
      </c>
      <c r="J12">
        <v>53.562000976409799</v>
      </c>
      <c r="K12">
        <v>2970.1319975852998</v>
      </c>
      <c r="L12">
        <v>4053.00000572205</v>
      </c>
      <c r="M12">
        <v>4130.9999790191696</v>
      </c>
      <c r="N12">
        <v>175.44439950585399</v>
      </c>
      <c r="O12">
        <v>72.521999895572705</v>
      </c>
      <c r="P12">
        <v>1402.8828790187799</v>
      </c>
      <c r="Q12">
        <v>3188.33302497864</v>
      </c>
      <c r="R12">
        <v>92.952435448765797</v>
      </c>
      <c r="S12">
        <v>4425.0815486908004</v>
      </c>
      <c r="T12">
        <v>6.4532152926549298</v>
      </c>
      <c r="U12">
        <v>0</v>
      </c>
      <c r="V12">
        <v>0</v>
      </c>
      <c r="W12">
        <v>66785.20157179331</v>
      </c>
      <c r="X12" s="2"/>
      <c r="AB12">
        <v>24015</v>
      </c>
      <c r="AC12">
        <f t="shared" si="0"/>
        <v>1.0959043522046703</v>
      </c>
      <c r="AD12">
        <f t="shared" si="1"/>
        <v>5.6709883164149186</v>
      </c>
      <c r="AJ12" s="4"/>
      <c r="AK12" s="2"/>
      <c r="AL12">
        <v>24017</v>
      </c>
      <c r="AM12" t="s">
        <v>34</v>
      </c>
      <c r="AN12" s="16" t="s">
        <v>51</v>
      </c>
      <c r="AO12">
        <v>7362.9741382598904</v>
      </c>
      <c r="AP12">
        <v>511.17389988899203</v>
      </c>
      <c r="AQ12">
        <v>429.99999451637302</v>
      </c>
      <c r="AR12">
        <v>6850.3379435092202</v>
      </c>
      <c r="AS12">
        <v>31050.120109513398</v>
      </c>
      <c r="AT12">
        <v>9.2319999714381993</v>
      </c>
      <c r="AU12">
        <v>53.562000976409799</v>
      </c>
      <c r="AV12">
        <v>2970.1319975852998</v>
      </c>
      <c r="AW12">
        <v>4053.00000572205</v>
      </c>
      <c r="AX12">
        <v>4130.9999790191696</v>
      </c>
      <c r="AY12">
        <v>175.44439950585399</v>
      </c>
      <c r="AZ12">
        <v>72.521999895572705</v>
      </c>
      <c r="BA12">
        <v>1402.8828790187799</v>
      </c>
      <c r="BB12">
        <v>3188.33302497864</v>
      </c>
      <c r="BC12">
        <v>92.952435448765797</v>
      </c>
      <c r="BD12">
        <v>4425.0815486908004</v>
      </c>
      <c r="BE12">
        <v>6.4532152926549298</v>
      </c>
      <c r="BF12">
        <v>0</v>
      </c>
      <c r="BG12">
        <v>0</v>
      </c>
      <c r="BH12">
        <v>66785.20157179331</v>
      </c>
      <c r="BI12" s="4"/>
      <c r="BM12">
        <v>24015</v>
      </c>
      <c r="BN12">
        <f t="shared" si="2"/>
        <v>10.040619231872377</v>
      </c>
      <c r="BO12">
        <f t="shared" si="3"/>
        <v>21.757782181023757</v>
      </c>
      <c r="BT12" s="4"/>
    </row>
    <row r="13" spans="1:72" customFormat="1" ht="14.1" customHeight="1">
      <c r="A13">
        <v>24019</v>
      </c>
      <c r="B13" t="s">
        <v>35</v>
      </c>
      <c r="C13" s="16" t="s">
        <v>51</v>
      </c>
      <c r="D13">
        <v>17225.3902144432</v>
      </c>
      <c r="E13">
        <v>4828.5575834810697</v>
      </c>
      <c r="F13">
        <v>58.000000437255899</v>
      </c>
      <c r="G13">
        <v>234.76421737670901</v>
      </c>
      <c r="H13">
        <v>2952.67100402713</v>
      </c>
      <c r="I13">
        <v>1902.6669560968901</v>
      </c>
      <c r="J13">
        <v>14685.582203796101</v>
      </c>
      <c r="K13">
        <v>11947.2519270182</v>
      </c>
      <c r="L13">
        <v>2238.2499767094901</v>
      </c>
      <c r="M13">
        <v>1133.1780275926001</v>
      </c>
      <c r="N13">
        <v>2071.3375974893602</v>
      </c>
      <c r="O13">
        <v>2140.5000326484401</v>
      </c>
      <c r="P13">
        <v>1884.1220967322599</v>
      </c>
      <c r="Q13">
        <v>17480.5875908136</v>
      </c>
      <c r="R13">
        <v>235.515978921205</v>
      </c>
      <c r="S13">
        <v>31359.593645811099</v>
      </c>
      <c r="T13">
        <v>66.018966717645498</v>
      </c>
      <c r="U13">
        <v>0</v>
      </c>
      <c r="V13">
        <v>0</v>
      </c>
      <c r="W13">
        <v>112443.98802011226</v>
      </c>
      <c r="X13" s="2"/>
      <c r="AB13">
        <v>24017</v>
      </c>
      <c r="AC13">
        <f t="shared" si="0"/>
        <v>0.82947534187492566</v>
      </c>
      <c r="AD13">
        <f t="shared" si="1"/>
        <v>3.5894135473891637</v>
      </c>
      <c r="AJ13" s="4"/>
      <c r="AK13" s="2"/>
      <c r="AL13">
        <v>24019</v>
      </c>
      <c r="AM13" t="s">
        <v>35</v>
      </c>
      <c r="AN13" s="16" t="s">
        <v>51</v>
      </c>
      <c r="AO13">
        <v>17225.3902144432</v>
      </c>
      <c r="AP13">
        <v>4828.5575834810697</v>
      </c>
      <c r="AQ13">
        <v>58.000000437255899</v>
      </c>
      <c r="AR13">
        <v>234.76421737670901</v>
      </c>
      <c r="AS13">
        <v>2952.67100402713</v>
      </c>
      <c r="AT13">
        <v>1902.6669560968901</v>
      </c>
      <c r="AU13">
        <v>14685.582203796101</v>
      </c>
      <c r="AV13">
        <v>11947.2519270182</v>
      </c>
      <c r="AW13">
        <v>2238.2499767094901</v>
      </c>
      <c r="AX13">
        <v>1133.1780275926001</v>
      </c>
      <c r="AY13">
        <v>2071.3375974893602</v>
      </c>
      <c r="AZ13">
        <v>2140.5000326484401</v>
      </c>
      <c r="BA13">
        <v>1884.1220967322599</v>
      </c>
      <c r="BB13">
        <v>17480.5875908136</v>
      </c>
      <c r="BC13">
        <v>235.515978921205</v>
      </c>
      <c r="BD13">
        <v>31359.593645811099</v>
      </c>
      <c r="BE13">
        <v>66.018966717645498</v>
      </c>
      <c r="BF13">
        <v>0</v>
      </c>
      <c r="BG13">
        <v>0</v>
      </c>
      <c r="BH13">
        <v>112443.98802011226</v>
      </c>
      <c r="BI13" s="4"/>
      <c r="BM13">
        <v>24017</v>
      </c>
      <c r="BN13">
        <f t="shared" si="2"/>
        <v>7.3347113258330605</v>
      </c>
      <c r="BO13">
        <f t="shared" si="3"/>
        <v>17.583383445084259</v>
      </c>
      <c r="BT13" s="4"/>
    </row>
    <row r="14" spans="1:72" customFormat="1" ht="14.1" customHeight="1">
      <c r="A14">
        <v>24021</v>
      </c>
      <c r="B14" t="s">
        <v>36</v>
      </c>
      <c r="C14" s="16" t="s">
        <v>51</v>
      </c>
      <c r="D14">
        <v>19132.114200592001</v>
      </c>
      <c r="E14">
        <v>6605.8904104232797</v>
      </c>
      <c r="F14">
        <v>10075.0002617836</v>
      </c>
      <c r="G14">
        <v>13618.8840559403</v>
      </c>
      <c r="H14">
        <v>60158.521412946298</v>
      </c>
      <c r="I14">
        <v>200.467994362116</v>
      </c>
      <c r="J14">
        <v>799.01999414712202</v>
      </c>
      <c r="K14">
        <v>6645.5649917125702</v>
      </c>
      <c r="L14">
        <v>28884.0006885529</v>
      </c>
      <c r="M14">
        <v>26910.000182151802</v>
      </c>
      <c r="N14">
        <v>278.23730291426199</v>
      </c>
      <c r="O14">
        <v>1241.9970323443399</v>
      </c>
      <c r="P14">
        <v>10437.839679717999</v>
      </c>
      <c r="Q14">
        <v>7059.0226211547897</v>
      </c>
      <c r="R14">
        <v>9074.5443129539508</v>
      </c>
      <c r="S14">
        <v>27081.193832397501</v>
      </c>
      <c r="T14">
        <v>3133.23680329323</v>
      </c>
      <c r="U14">
        <v>0</v>
      </c>
      <c r="V14">
        <v>0</v>
      </c>
      <c r="W14">
        <v>231335.53577738802</v>
      </c>
      <c r="X14" s="2"/>
      <c r="AB14">
        <v>24019</v>
      </c>
      <c r="AC14">
        <f t="shared" si="0"/>
        <v>6.5306050100805644</v>
      </c>
      <c r="AD14">
        <f t="shared" si="1"/>
        <v>6.5306050100805644</v>
      </c>
      <c r="AJ14" s="4"/>
      <c r="AK14" s="2"/>
      <c r="AL14">
        <v>24021</v>
      </c>
      <c r="AM14" t="s">
        <v>36</v>
      </c>
      <c r="AN14" s="16" t="s">
        <v>51</v>
      </c>
      <c r="AO14">
        <v>19132.114200592001</v>
      </c>
      <c r="AP14">
        <v>6605.8904104232797</v>
      </c>
      <c r="AQ14">
        <v>10075.0002617836</v>
      </c>
      <c r="AR14">
        <v>13618.8840559403</v>
      </c>
      <c r="AS14">
        <v>60158.521412946298</v>
      </c>
      <c r="AT14">
        <v>200.467994362116</v>
      </c>
      <c r="AU14">
        <v>799.01999414712202</v>
      </c>
      <c r="AV14">
        <v>6645.5649917125702</v>
      </c>
      <c r="AW14">
        <v>28884.0006885529</v>
      </c>
      <c r="AX14">
        <v>26910.000182151802</v>
      </c>
      <c r="AY14">
        <v>278.23730291426199</v>
      </c>
      <c r="AZ14">
        <v>1241.9970323443399</v>
      </c>
      <c r="BA14">
        <v>10437.839679717999</v>
      </c>
      <c r="BB14">
        <v>7059.0226211547897</v>
      </c>
      <c r="BC14">
        <v>9074.5443129539508</v>
      </c>
      <c r="BD14">
        <v>27081.193832397501</v>
      </c>
      <c r="BE14">
        <v>3133.23680329323</v>
      </c>
      <c r="BF14">
        <v>0</v>
      </c>
      <c r="BG14">
        <v>0</v>
      </c>
      <c r="BH14">
        <v>231335.53577738802</v>
      </c>
      <c r="BI14" s="4"/>
      <c r="BM14">
        <v>24019</v>
      </c>
      <c r="BN14">
        <f t="shared" si="2"/>
        <v>8.4470335964839105</v>
      </c>
      <c r="BO14">
        <f t="shared" si="3"/>
        <v>18.298955393001979</v>
      </c>
      <c r="BT14" s="4"/>
    </row>
    <row r="15" spans="1:72" customFormat="1" ht="14.1" customHeight="1">
      <c r="A15">
        <v>24023</v>
      </c>
      <c r="B15" t="s">
        <v>37</v>
      </c>
      <c r="C15" s="16" t="s">
        <v>51</v>
      </c>
      <c r="D15">
        <v>5190.6518268585196</v>
      </c>
      <c r="E15">
        <v>961.34843969345104</v>
      </c>
      <c r="F15">
        <v>7513.9999217987097</v>
      </c>
      <c r="G15">
        <v>0</v>
      </c>
      <c r="H15">
        <v>0</v>
      </c>
      <c r="I15">
        <v>3817.7850042581599</v>
      </c>
      <c r="J15">
        <v>19487.635757572902</v>
      </c>
      <c r="K15">
        <v>3565.8589677810701</v>
      </c>
      <c r="L15">
        <v>16687.999828338601</v>
      </c>
      <c r="M15">
        <v>18371.999904632601</v>
      </c>
      <c r="N15">
        <v>40.219099260866599</v>
      </c>
      <c r="O15">
        <v>450.98159515857702</v>
      </c>
      <c r="P15">
        <v>1659.27097606659</v>
      </c>
      <c r="Q15">
        <v>0</v>
      </c>
      <c r="R15">
        <v>1986.1498126983599</v>
      </c>
      <c r="S15">
        <v>1567.83604240417</v>
      </c>
      <c r="T15">
        <v>367.85015404224401</v>
      </c>
      <c r="U15">
        <v>0</v>
      </c>
      <c r="V15">
        <v>0</v>
      </c>
      <c r="W15">
        <v>81669.587330564827</v>
      </c>
      <c r="X15" s="2"/>
      <c r="AB15">
        <v>24021</v>
      </c>
      <c r="AC15">
        <f t="shared" si="0"/>
        <v>0.1085549015717175</v>
      </c>
      <c r="AD15">
        <f t="shared" si="1"/>
        <v>5.7942708055925198</v>
      </c>
      <c r="AJ15" s="4"/>
      <c r="AK15" s="2"/>
      <c r="AL15">
        <v>24023</v>
      </c>
      <c r="AM15" t="s">
        <v>37</v>
      </c>
      <c r="AN15" s="16" t="s">
        <v>51</v>
      </c>
      <c r="AO15">
        <v>5190.6518268585196</v>
      </c>
      <c r="AP15">
        <v>961.34843969345104</v>
      </c>
      <c r="AQ15">
        <v>7513.9999217987097</v>
      </c>
      <c r="AR15">
        <v>0</v>
      </c>
      <c r="AS15">
        <v>0</v>
      </c>
      <c r="AT15">
        <v>3817.7850042581599</v>
      </c>
      <c r="AU15">
        <v>19487.635757572902</v>
      </c>
      <c r="AV15">
        <v>3565.8589677810701</v>
      </c>
      <c r="AW15">
        <v>16687.999828338601</v>
      </c>
      <c r="AX15">
        <v>18371.999904632601</v>
      </c>
      <c r="AY15">
        <v>40.219099260866599</v>
      </c>
      <c r="AZ15">
        <v>450.98159515857702</v>
      </c>
      <c r="BA15">
        <v>1659.27097606659</v>
      </c>
      <c r="BB15">
        <v>0</v>
      </c>
      <c r="BC15">
        <v>1986.1498126983599</v>
      </c>
      <c r="BD15">
        <v>1567.83604240417</v>
      </c>
      <c r="BE15">
        <v>367.85015404224401</v>
      </c>
      <c r="BF15">
        <v>0</v>
      </c>
      <c r="BG15">
        <v>0</v>
      </c>
      <c r="BH15">
        <v>81669.587330564827</v>
      </c>
      <c r="BI15" s="4"/>
      <c r="BM15">
        <v>24021</v>
      </c>
      <c r="BN15">
        <f t="shared" si="2"/>
        <v>10.213039076602939</v>
      </c>
      <c r="BO15">
        <f t="shared" si="3"/>
        <v>22.966728261346695</v>
      </c>
      <c r="BT15" s="4"/>
    </row>
    <row r="16" spans="1:72" customFormat="1" ht="14.1" customHeight="1">
      <c r="A16">
        <v>24025</v>
      </c>
      <c r="B16" t="s">
        <v>38</v>
      </c>
      <c r="C16" s="16" t="s">
        <v>51</v>
      </c>
      <c r="D16">
        <v>13024.312286853799</v>
      </c>
      <c r="E16">
        <v>1044.9523229598999</v>
      </c>
      <c r="F16">
        <v>2359.1094719767598</v>
      </c>
      <c r="G16">
        <v>15094.848791779999</v>
      </c>
      <c r="H16">
        <v>54904.827187284798</v>
      </c>
      <c r="I16">
        <v>8.9616778641939199</v>
      </c>
      <c r="J16">
        <v>22.763043970800901</v>
      </c>
      <c r="K16">
        <v>2266.3818073272701</v>
      </c>
      <c r="L16">
        <v>5840.3792545795404</v>
      </c>
      <c r="M16">
        <v>11388.8383412361</v>
      </c>
      <c r="N16">
        <v>230.640454784036</v>
      </c>
      <c r="O16">
        <v>686.78902694582905</v>
      </c>
      <c r="P16">
        <v>2269.8445150852199</v>
      </c>
      <c r="Q16">
        <v>297.93027602136101</v>
      </c>
      <c r="R16">
        <v>1445.58884397149</v>
      </c>
      <c r="S16">
        <v>8999.0486831665003</v>
      </c>
      <c r="T16">
        <v>115.98090742901</v>
      </c>
      <c r="U16">
        <v>0</v>
      </c>
      <c r="V16">
        <v>0</v>
      </c>
      <c r="W16">
        <v>120001.19689323661</v>
      </c>
      <c r="X16" s="2"/>
      <c r="AB16">
        <v>24023</v>
      </c>
      <c r="AC16">
        <f t="shared" si="0"/>
        <v>7.8696953570899803E-3</v>
      </c>
      <c r="AD16">
        <f t="shared" si="1"/>
        <v>4.9983309293174232</v>
      </c>
      <c r="AJ16" s="4"/>
      <c r="AK16" s="2"/>
      <c r="AL16">
        <v>24025</v>
      </c>
      <c r="AM16" t="s">
        <v>38</v>
      </c>
      <c r="AN16" s="16" t="s">
        <v>51</v>
      </c>
      <c r="AO16">
        <v>13024.312286853799</v>
      </c>
      <c r="AP16">
        <v>1044.9523229598999</v>
      </c>
      <c r="AQ16">
        <v>2359.1094719767598</v>
      </c>
      <c r="AR16">
        <v>15094.848791779999</v>
      </c>
      <c r="AS16">
        <v>54904.827187284798</v>
      </c>
      <c r="AT16">
        <v>8.9616778641939199</v>
      </c>
      <c r="AU16">
        <v>22.763043970800901</v>
      </c>
      <c r="AV16">
        <v>2266.3818073272701</v>
      </c>
      <c r="AW16">
        <v>5840.3792545795404</v>
      </c>
      <c r="AX16">
        <v>11388.8383412361</v>
      </c>
      <c r="AY16">
        <v>230.640454784036</v>
      </c>
      <c r="AZ16">
        <v>686.78902694582905</v>
      </c>
      <c r="BA16">
        <v>2269.8445150852199</v>
      </c>
      <c r="BB16">
        <v>297.93027602136101</v>
      </c>
      <c r="BC16">
        <v>1445.58884397149</v>
      </c>
      <c r="BD16">
        <v>8999.0486831665003</v>
      </c>
      <c r="BE16">
        <v>115.98090742901</v>
      </c>
      <c r="BF16">
        <v>0</v>
      </c>
      <c r="BG16">
        <v>0</v>
      </c>
      <c r="BH16">
        <v>120001.19689323661</v>
      </c>
      <c r="BI16" s="4"/>
      <c r="BM16">
        <v>24023</v>
      </c>
      <c r="BN16">
        <f t="shared" si="2"/>
        <v>9.1111218762330406</v>
      </c>
      <c r="BO16">
        <f t="shared" si="3"/>
        <v>17.732918830566373</v>
      </c>
      <c r="BT16" s="4"/>
    </row>
    <row r="17" spans="1:72" customFormat="1" ht="14.1" customHeight="1">
      <c r="A17">
        <v>24027</v>
      </c>
      <c r="B17" t="s">
        <v>39</v>
      </c>
      <c r="C17" s="16" t="s">
        <v>51</v>
      </c>
      <c r="D17">
        <v>5025.6845912933404</v>
      </c>
      <c r="E17">
        <v>473.34555923938802</v>
      </c>
      <c r="F17">
        <v>685.80499923229195</v>
      </c>
      <c r="G17">
        <v>12070.994143776599</v>
      </c>
      <c r="H17">
        <v>47195.941502243302</v>
      </c>
      <c r="I17">
        <v>3.9000001242384301</v>
      </c>
      <c r="J17">
        <v>7.2679998893290803</v>
      </c>
      <c r="K17">
        <v>1261.9749910831499</v>
      </c>
      <c r="L17">
        <v>2607.8159494400002</v>
      </c>
      <c r="M17">
        <v>4878.0000610351599</v>
      </c>
      <c r="N17">
        <v>125.410997658968</v>
      </c>
      <c r="O17">
        <v>410.58749127388</v>
      </c>
      <c r="P17">
        <v>2071.1929039955098</v>
      </c>
      <c r="Q17">
        <v>1888.7490711212199</v>
      </c>
      <c r="R17">
        <v>187.861860752106</v>
      </c>
      <c r="S17">
        <v>5286.5439434051495</v>
      </c>
      <c r="T17">
        <v>17.693823121488101</v>
      </c>
      <c r="U17">
        <v>0</v>
      </c>
      <c r="V17">
        <v>0</v>
      </c>
      <c r="W17">
        <v>84198.769888685114</v>
      </c>
      <c r="X17" s="2"/>
      <c r="AB17">
        <v>24025</v>
      </c>
      <c r="AC17">
        <f t="shared" si="0"/>
        <v>0.18144254982965946</v>
      </c>
      <c r="AD17">
        <f t="shared" si="1"/>
        <v>5.248983734363752</v>
      </c>
      <c r="AJ17" s="4"/>
      <c r="AK17" s="2"/>
      <c r="AL17">
        <v>24027</v>
      </c>
      <c r="AM17" t="s">
        <v>39</v>
      </c>
      <c r="AN17" s="16" t="s">
        <v>51</v>
      </c>
      <c r="AO17">
        <v>5025.6845912933404</v>
      </c>
      <c r="AP17">
        <v>473.34555923938802</v>
      </c>
      <c r="AQ17">
        <v>685.80499923229195</v>
      </c>
      <c r="AR17">
        <v>12070.994143776599</v>
      </c>
      <c r="AS17">
        <v>47195.941502243302</v>
      </c>
      <c r="AT17">
        <v>3.9000001242384301</v>
      </c>
      <c r="AU17">
        <v>7.2679998893290803</v>
      </c>
      <c r="AV17">
        <v>1261.9749910831499</v>
      </c>
      <c r="AW17">
        <v>2607.8159494400002</v>
      </c>
      <c r="AX17">
        <v>4878.0000610351599</v>
      </c>
      <c r="AY17">
        <v>125.410997658968</v>
      </c>
      <c r="AZ17">
        <v>410.58749127388</v>
      </c>
      <c r="BA17">
        <v>2071.1929039955098</v>
      </c>
      <c r="BB17">
        <v>1888.7490711212199</v>
      </c>
      <c r="BC17">
        <v>187.861860752106</v>
      </c>
      <c r="BD17">
        <v>5286.5439434051495</v>
      </c>
      <c r="BE17">
        <v>17.693823121488101</v>
      </c>
      <c r="BF17">
        <v>0</v>
      </c>
      <c r="BG17">
        <v>0</v>
      </c>
      <c r="BH17">
        <v>84198.769888685114</v>
      </c>
      <c r="BI17" s="4"/>
      <c r="BM17">
        <v>24025</v>
      </c>
      <c r="BN17">
        <f t="shared" si="2"/>
        <v>10.82964577502643</v>
      </c>
      <c r="BO17">
        <f t="shared" si="3"/>
        <v>23.614917225441697</v>
      </c>
      <c r="BT17" s="4"/>
    </row>
    <row r="18" spans="1:72" customFormat="1" ht="14.1" customHeight="1">
      <c r="A18">
        <v>24029</v>
      </c>
      <c r="B18" t="s">
        <v>40</v>
      </c>
      <c r="C18" s="16" t="s">
        <v>51</v>
      </c>
      <c r="D18">
        <v>26849.865432739301</v>
      </c>
      <c r="E18">
        <v>7409.5603065490704</v>
      </c>
      <c r="F18">
        <v>919.72481489181496</v>
      </c>
      <c r="G18">
        <v>0.21899999678134899</v>
      </c>
      <c r="H18">
        <v>2.52300000190735</v>
      </c>
      <c r="I18">
        <v>1933.43535417318</v>
      </c>
      <c r="J18">
        <v>10803.9090072046</v>
      </c>
      <c r="K18">
        <v>6179.0060882568396</v>
      </c>
      <c r="L18">
        <v>1694.4927301406899</v>
      </c>
      <c r="M18">
        <v>2505.9996633529699</v>
      </c>
      <c r="N18">
        <v>581.85262155532803</v>
      </c>
      <c r="O18">
        <v>1980.5141096115101</v>
      </c>
      <c r="P18">
        <v>8236.4323234558105</v>
      </c>
      <c r="Q18">
        <v>15418.487693786599</v>
      </c>
      <c r="R18">
        <v>1757.6688547134399</v>
      </c>
      <c r="S18">
        <v>32925.554061889598</v>
      </c>
      <c r="T18">
        <v>485.05095887184098</v>
      </c>
      <c r="U18">
        <v>0</v>
      </c>
      <c r="V18">
        <v>0</v>
      </c>
      <c r="W18">
        <v>119684.29602119129</v>
      </c>
      <c r="X18" s="2"/>
      <c r="AB18">
        <v>24027</v>
      </c>
      <c r="AC18">
        <f t="shared" si="0"/>
        <v>0.32256858948607398</v>
      </c>
      <c r="AD18">
        <f t="shared" si="1"/>
        <v>4.6847295471103658</v>
      </c>
      <c r="AJ18" s="4"/>
      <c r="AK18" s="2"/>
      <c r="AL18">
        <v>24029</v>
      </c>
      <c r="AM18" t="s">
        <v>40</v>
      </c>
      <c r="AN18" s="16" t="s">
        <v>51</v>
      </c>
      <c r="AO18">
        <v>26849.865432739301</v>
      </c>
      <c r="AP18">
        <v>7409.5603065490704</v>
      </c>
      <c r="AQ18">
        <v>919.72481489181496</v>
      </c>
      <c r="AR18">
        <v>0.21899999678134899</v>
      </c>
      <c r="AS18">
        <v>2.52300000190735</v>
      </c>
      <c r="AT18">
        <v>1933.43535417318</v>
      </c>
      <c r="AU18">
        <v>10803.9090072046</v>
      </c>
      <c r="AV18">
        <v>6179.0060882568396</v>
      </c>
      <c r="AW18">
        <v>1694.4927301406899</v>
      </c>
      <c r="AX18">
        <v>2505.9996633529699</v>
      </c>
      <c r="AY18">
        <v>581.85262155532803</v>
      </c>
      <c r="AZ18">
        <v>1980.5141096115101</v>
      </c>
      <c r="BA18">
        <v>8236.4323234558105</v>
      </c>
      <c r="BB18">
        <v>15418.487693786599</v>
      </c>
      <c r="BC18">
        <v>1757.6688547134399</v>
      </c>
      <c r="BD18">
        <v>32925.554061889598</v>
      </c>
      <c r="BE18">
        <v>485.05095887184098</v>
      </c>
      <c r="BF18">
        <v>0</v>
      </c>
      <c r="BG18">
        <v>0</v>
      </c>
      <c r="BH18">
        <v>119684.29602119129</v>
      </c>
      <c r="BI18" s="4"/>
      <c r="BM18">
        <v>24027</v>
      </c>
      <c r="BN18">
        <f t="shared" si="2"/>
        <v>7.6747793773976927</v>
      </c>
      <c r="BO18">
        <f t="shared" si="3"/>
        <v>20.874656185003253</v>
      </c>
      <c r="BT18" s="4"/>
    </row>
    <row r="19" spans="1:72" customFormat="1" ht="14.1" customHeight="1">
      <c r="A19">
        <v>24031</v>
      </c>
      <c r="B19" t="s">
        <v>41</v>
      </c>
      <c r="C19" s="16" t="s">
        <v>51</v>
      </c>
      <c r="D19">
        <v>10581.9205560833</v>
      </c>
      <c r="E19">
        <v>680.09036512207194</v>
      </c>
      <c r="F19">
        <v>564.99999114126001</v>
      </c>
      <c r="G19">
        <v>29091.709795208601</v>
      </c>
      <c r="H19">
        <v>75659.761300837607</v>
      </c>
      <c r="I19">
        <v>1028.54901789827</v>
      </c>
      <c r="J19">
        <v>2540.8520062044299</v>
      </c>
      <c r="K19">
        <v>4413.9030278176097</v>
      </c>
      <c r="L19">
        <v>7931.0000294297897</v>
      </c>
      <c r="M19">
        <v>8357.0000020414609</v>
      </c>
      <c r="N19">
        <v>184.397399120964</v>
      </c>
      <c r="O19">
        <v>1084.5024795792999</v>
      </c>
      <c r="P19">
        <v>3312.5908174552001</v>
      </c>
      <c r="Q19">
        <v>2177.5832538493</v>
      </c>
      <c r="R19">
        <v>613.99732363596604</v>
      </c>
      <c r="S19">
        <v>13112.1485268623</v>
      </c>
      <c r="T19">
        <v>39.461044916708502</v>
      </c>
      <c r="U19">
        <v>1.9999999552965199E-2</v>
      </c>
      <c r="V19">
        <v>4.80000004172325E-2</v>
      </c>
      <c r="W19">
        <v>161374.53493720409</v>
      </c>
      <c r="X19" s="2"/>
      <c r="AB19">
        <v>24029</v>
      </c>
      <c r="AC19">
        <f t="shared" si="0"/>
        <v>3.0045963822741641</v>
      </c>
      <c r="AD19">
        <f t="shared" si="1"/>
        <v>5.7942701107965897</v>
      </c>
      <c r="AJ19" s="4"/>
      <c r="AK19" s="2"/>
      <c r="AL19">
        <v>24031</v>
      </c>
      <c r="AM19" t="s">
        <v>41</v>
      </c>
      <c r="AN19" s="16" t="s">
        <v>51</v>
      </c>
      <c r="AO19">
        <v>10581.9205560833</v>
      </c>
      <c r="AP19">
        <v>680.09036512207194</v>
      </c>
      <c r="AQ19">
        <v>564.99999114126001</v>
      </c>
      <c r="AR19">
        <v>29091.709795208601</v>
      </c>
      <c r="AS19">
        <v>75659.761300837607</v>
      </c>
      <c r="AT19">
        <v>1028.54901789827</v>
      </c>
      <c r="AU19">
        <v>2540.8520062044299</v>
      </c>
      <c r="AV19">
        <v>4413.9030278176097</v>
      </c>
      <c r="AW19">
        <v>7931.0000294297897</v>
      </c>
      <c r="AX19">
        <v>8357.0000020414609</v>
      </c>
      <c r="AY19">
        <v>184.397399120964</v>
      </c>
      <c r="AZ19">
        <v>1084.5024795792999</v>
      </c>
      <c r="BA19">
        <v>3312.5908174552001</v>
      </c>
      <c r="BB19">
        <v>2177.5832538493</v>
      </c>
      <c r="BC19">
        <v>613.99732363596604</v>
      </c>
      <c r="BD19">
        <v>13112.1485268623</v>
      </c>
      <c r="BE19">
        <v>39.461044916708502</v>
      </c>
      <c r="BF19">
        <v>1.9999999552965199E-2</v>
      </c>
      <c r="BG19">
        <v>4.80000004172325E-2</v>
      </c>
      <c r="BH19">
        <v>161374.53493720409</v>
      </c>
      <c r="BI19" s="4"/>
      <c r="BM19">
        <v>24029</v>
      </c>
      <c r="BN19">
        <f t="shared" si="2"/>
        <v>11.025799594745379</v>
      </c>
      <c r="BO19">
        <f t="shared" si="3"/>
        <v>29.026709623525459</v>
      </c>
      <c r="BT19" s="4"/>
    </row>
    <row r="20" spans="1:72" customFormat="1" ht="14.1" customHeight="1">
      <c r="A20">
        <v>24033</v>
      </c>
      <c r="B20" t="s">
        <v>42</v>
      </c>
      <c r="C20" s="16" t="s">
        <v>51</v>
      </c>
      <c r="D20">
        <v>4358.1688103675797</v>
      </c>
      <c r="E20">
        <v>365.43191692233103</v>
      </c>
      <c r="F20">
        <v>224.3400054425</v>
      </c>
      <c r="G20">
        <v>23737.022964717798</v>
      </c>
      <c r="H20">
        <v>66421.813280913993</v>
      </c>
      <c r="I20">
        <v>230.00000127660999</v>
      </c>
      <c r="J20">
        <v>401.34399710781901</v>
      </c>
      <c r="K20">
        <v>1268.9999928474399</v>
      </c>
      <c r="L20">
        <v>2508.7179925441701</v>
      </c>
      <c r="M20">
        <v>4167.0000286102304</v>
      </c>
      <c r="N20">
        <v>329.298503994942</v>
      </c>
      <c r="O20">
        <v>211.90900462865801</v>
      </c>
      <c r="P20">
        <v>1621.2825770378099</v>
      </c>
      <c r="Q20">
        <v>74.576504159718795</v>
      </c>
      <c r="R20">
        <v>304.73771603405498</v>
      </c>
      <c r="S20">
        <v>2374.1638354063002</v>
      </c>
      <c r="T20">
        <v>25.552220433950399</v>
      </c>
      <c r="U20">
        <v>0</v>
      </c>
      <c r="V20">
        <v>0</v>
      </c>
      <c r="W20">
        <v>108624.35935244591</v>
      </c>
      <c r="X20" s="2"/>
      <c r="AB20">
        <v>24031</v>
      </c>
      <c r="AC20">
        <f t="shared" si="0"/>
        <v>8.2366753921488955E-2</v>
      </c>
      <c r="AD20">
        <f t="shared" si="1"/>
        <v>5.628313306919198</v>
      </c>
      <c r="AJ20" s="4"/>
      <c r="AK20" s="2"/>
      <c r="AL20">
        <v>24033</v>
      </c>
      <c r="AM20" t="s">
        <v>42</v>
      </c>
      <c r="AN20" s="16" t="s">
        <v>51</v>
      </c>
      <c r="AO20">
        <v>4358.1688103675797</v>
      </c>
      <c r="AP20">
        <v>365.43191692233103</v>
      </c>
      <c r="AQ20">
        <v>224.3400054425</v>
      </c>
      <c r="AR20">
        <v>23737.022964717798</v>
      </c>
      <c r="AS20">
        <v>66421.813280913993</v>
      </c>
      <c r="AT20">
        <v>230.00000127660999</v>
      </c>
      <c r="AU20">
        <v>401.34399710781901</v>
      </c>
      <c r="AV20">
        <v>1268.9999928474399</v>
      </c>
      <c r="AW20">
        <v>2508.7179925441701</v>
      </c>
      <c r="AX20">
        <v>4167.0000286102304</v>
      </c>
      <c r="AY20">
        <v>329.298503994942</v>
      </c>
      <c r="AZ20">
        <v>211.90900462865801</v>
      </c>
      <c r="BA20">
        <v>1621.2825770378099</v>
      </c>
      <c r="BB20">
        <v>74.576504159718795</v>
      </c>
      <c r="BC20">
        <v>304.73771603405498</v>
      </c>
      <c r="BD20">
        <v>2374.1638354063002</v>
      </c>
      <c r="BE20">
        <v>25.552220433950399</v>
      </c>
      <c r="BF20">
        <v>0</v>
      </c>
      <c r="BG20">
        <v>0</v>
      </c>
      <c r="BH20">
        <v>108624.35935244591</v>
      </c>
      <c r="BI20" s="4"/>
      <c r="BM20">
        <v>24031</v>
      </c>
      <c r="BN20">
        <f t="shared" si="2"/>
        <v>10.413971124763961</v>
      </c>
      <c r="BO20">
        <f t="shared" si="3"/>
        <v>24.059855300625696</v>
      </c>
      <c r="BT20" s="4"/>
    </row>
    <row r="21" spans="1:72" customFormat="1" ht="14.1" customHeight="1">
      <c r="A21">
        <v>24035</v>
      </c>
      <c r="B21" t="s">
        <v>43</v>
      </c>
      <c r="C21" s="16" t="s">
        <v>51</v>
      </c>
      <c r="D21">
        <v>31472.0212783813</v>
      </c>
      <c r="E21">
        <v>4985.5760450363196</v>
      </c>
      <c r="F21">
        <v>910.00001728534698</v>
      </c>
      <c r="G21">
        <v>0</v>
      </c>
      <c r="H21">
        <v>0</v>
      </c>
      <c r="I21">
        <v>2571.6434818208199</v>
      </c>
      <c r="J21">
        <v>23771.405757397399</v>
      </c>
      <c r="K21">
        <v>10121.839151382401</v>
      </c>
      <c r="L21">
        <v>2534.0000615119902</v>
      </c>
      <c r="M21">
        <v>3160.0000214576698</v>
      </c>
      <c r="N21">
        <v>639.13121056556702</v>
      </c>
      <c r="O21">
        <v>1880.77076506615</v>
      </c>
      <c r="P21">
        <v>5797.2662763595599</v>
      </c>
      <c r="Q21">
        <v>24642.734104156501</v>
      </c>
      <c r="R21">
        <v>1317.73902797699</v>
      </c>
      <c r="S21">
        <v>44458.945785522497</v>
      </c>
      <c r="T21">
        <v>208.746947050095</v>
      </c>
      <c r="U21">
        <v>0</v>
      </c>
      <c r="V21">
        <v>0</v>
      </c>
      <c r="W21">
        <v>158471.81993097061</v>
      </c>
      <c r="X21" s="2"/>
      <c r="AB21">
        <v>24033</v>
      </c>
      <c r="AC21">
        <f t="shared" si="0"/>
        <v>3.423684955173306</v>
      </c>
      <c r="AD21">
        <f t="shared" si="1"/>
        <v>4.8222367585822674</v>
      </c>
      <c r="AJ21" s="4"/>
      <c r="AK21" s="2"/>
      <c r="AL21">
        <v>24035</v>
      </c>
      <c r="AM21" t="s">
        <v>43</v>
      </c>
      <c r="AN21" s="16" t="s">
        <v>51</v>
      </c>
      <c r="AO21">
        <v>31472.0212783813</v>
      </c>
      <c r="AP21">
        <v>4985.5760450363196</v>
      </c>
      <c r="AQ21">
        <v>910.00001728534698</v>
      </c>
      <c r="AR21">
        <v>0</v>
      </c>
      <c r="AS21">
        <v>0</v>
      </c>
      <c r="AT21">
        <v>2571.6434818208199</v>
      </c>
      <c r="AU21">
        <v>23771.405757397399</v>
      </c>
      <c r="AV21">
        <v>10121.839151382401</v>
      </c>
      <c r="AW21">
        <v>2534.0000615119902</v>
      </c>
      <c r="AX21">
        <v>3160.0000214576698</v>
      </c>
      <c r="AY21">
        <v>639.13121056556702</v>
      </c>
      <c r="AZ21">
        <v>1880.77076506615</v>
      </c>
      <c r="BA21">
        <v>5797.2662763595599</v>
      </c>
      <c r="BB21">
        <v>24642.734104156501</v>
      </c>
      <c r="BC21">
        <v>1317.73902797699</v>
      </c>
      <c r="BD21">
        <v>44458.945785522497</v>
      </c>
      <c r="BE21">
        <v>208.746947050095</v>
      </c>
      <c r="BF21">
        <v>0</v>
      </c>
      <c r="BG21">
        <v>0</v>
      </c>
      <c r="BH21">
        <v>158471.81993097061</v>
      </c>
      <c r="BI21" s="4"/>
      <c r="BM21">
        <v>24033</v>
      </c>
      <c r="BN21">
        <f t="shared" si="2"/>
        <v>13.097682811476316</v>
      </c>
      <c r="BO21">
        <f t="shared" si="3"/>
        <v>17.310813796566066</v>
      </c>
      <c r="BT21" s="4"/>
    </row>
    <row r="22" spans="1:72" customFormat="1" ht="14.1" customHeight="1">
      <c r="A22">
        <v>24037</v>
      </c>
      <c r="B22" t="s">
        <v>44</v>
      </c>
      <c r="C22" s="16" t="s">
        <v>51</v>
      </c>
      <c r="D22">
        <v>7233.2862110137903</v>
      </c>
      <c r="E22">
        <v>1002.01365733147</v>
      </c>
      <c r="F22">
        <v>854.86845254898105</v>
      </c>
      <c r="G22">
        <v>0.38100000424310598</v>
      </c>
      <c r="H22">
        <v>1.55500003695488</v>
      </c>
      <c r="I22">
        <v>7136.7969990950096</v>
      </c>
      <c r="J22">
        <v>36373.067941281901</v>
      </c>
      <c r="K22">
        <v>3243.1509799957298</v>
      </c>
      <c r="L22">
        <v>4914.2553434371903</v>
      </c>
      <c r="M22">
        <v>4743.8760242462204</v>
      </c>
      <c r="N22">
        <v>472.12462604045902</v>
      </c>
      <c r="O22">
        <v>248.31402564048801</v>
      </c>
      <c r="P22">
        <v>2999.4014673233</v>
      </c>
      <c r="Q22">
        <v>5344.2334880828903</v>
      </c>
      <c r="R22">
        <v>291.68659168481798</v>
      </c>
      <c r="S22">
        <v>12923.7338371277</v>
      </c>
      <c r="T22">
        <v>40.406799599528298</v>
      </c>
      <c r="U22">
        <v>0</v>
      </c>
      <c r="V22">
        <v>0</v>
      </c>
      <c r="W22">
        <v>87823.152444490668</v>
      </c>
      <c r="X22" s="2"/>
      <c r="AB22">
        <v>24035</v>
      </c>
      <c r="AC22">
        <f t="shared" si="0"/>
        <v>4.9159706407259396</v>
      </c>
      <c r="AD22">
        <f t="shared" si="1"/>
        <v>5.1494096555833764</v>
      </c>
      <c r="AJ22" s="4"/>
      <c r="AK22" s="2"/>
      <c r="AL22">
        <v>24037</v>
      </c>
      <c r="AM22" t="s">
        <v>44</v>
      </c>
      <c r="AN22" s="16" t="s">
        <v>51</v>
      </c>
      <c r="AO22">
        <v>7233.2862110137903</v>
      </c>
      <c r="AP22">
        <v>1002.01365733147</v>
      </c>
      <c r="AQ22">
        <v>854.86845254898105</v>
      </c>
      <c r="AR22">
        <v>0.38100000424310598</v>
      </c>
      <c r="AS22">
        <v>1.55500003695488</v>
      </c>
      <c r="AT22">
        <v>7136.7969990950096</v>
      </c>
      <c r="AU22">
        <v>36373.067941281901</v>
      </c>
      <c r="AV22">
        <v>3243.1509799957298</v>
      </c>
      <c r="AW22">
        <v>4914.2553434371903</v>
      </c>
      <c r="AX22">
        <v>4743.8760242462204</v>
      </c>
      <c r="AY22">
        <v>472.12462604045902</v>
      </c>
      <c r="AZ22">
        <v>248.31402564048801</v>
      </c>
      <c r="BA22">
        <v>2999.4014673233</v>
      </c>
      <c r="BB22">
        <v>5344.2334880828903</v>
      </c>
      <c r="BC22">
        <v>291.68659168481798</v>
      </c>
      <c r="BD22">
        <v>12923.7338371277</v>
      </c>
      <c r="BE22">
        <v>40.406799599528298</v>
      </c>
      <c r="BF22">
        <v>0</v>
      </c>
      <c r="BG22">
        <v>0</v>
      </c>
      <c r="BH22">
        <v>87823.152444490668</v>
      </c>
      <c r="BI22" s="4"/>
      <c r="BM22">
        <v>24035</v>
      </c>
      <c r="BN22">
        <f t="shared" si="2"/>
        <v>10.073164042661938</v>
      </c>
      <c r="BO22">
        <f t="shared" si="3"/>
        <v>22.66014305966916</v>
      </c>
      <c r="BT22" s="4"/>
    </row>
    <row r="23" spans="1:72" customFormat="1" ht="14.1" customHeight="1">
      <c r="A23">
        <v>24039</v>
      </c>
      <c r="B23" t="s">
        <v>45</v>
      </c>
      <c r="C23" s="16" t="s">
        <v>51</v>
      </c>
      <c r="D23">
        <v>6103.9975769817802</v>
      </c>
      <c r="E23">
        <v>4154.8736089468002</v>
      </c>
      <c r="F23">
        <v>128.98899672413199</v>
      </c>
      <c r="G23">
        <v>0</v>
      </c>
      <c r="H23">
        <v>0</v>
      </c>
      <c r="I23">
        <v>1522.64901519567</v>
      </c>
      <c r="J23">
        <v>10460.0428830087</v>
      </c>
      <c r="K23">
        <v>2512.20703329146</v>
      </c>
      <c r="L23">
        <v>997.92500738054503</v>
      </c>
      <c r="M23">
        <v>1573.45198954642</v>
      </c>
      <c r="N23">
        <v>347.58760191500198</v>
      </c>
      <c r="O23">
        <v>18.071000023861401</v>
      </c>
      <c r="P23">
        <v>2197.83298124373</v>
      </c>
      <c r="Q23">
        <v>6547.3660601377496</v>
      </c>
      <c r="R23">
        <v>29.966854442958699</v>
      </c>
      <c r="S23">
        <v>13158.8146829009</v>
      </c>
      <c r="T23">
        <v>20.397861653240401</v>
      </c>
      <c r="U23">
        <v>0</v>
      </c>
      <c r="V23">
        <v>0</v>
      </c>
      <c r="W23">
        <v>49774.173153392941</v>
      </c>
      <c r="X23" s="2"/>
      <c r="AB23">
        <v>24037</v>
      </c>
      <c r="AC23">
        <f t="shared" si="0"/>
        <v>1.5719016585015262</v>
      </c>
      <c r="AD23">
        <f t="shared" si="1"/>
        <v>4.8174944623355671</v>
      </c>
      <c r="AJ23" s="4"/>
      <c r="AK23" s="2"/>
      <c r="AL23">
        <v>24039</v>
      </c>
      <c r="AM23" t="s">
        <v>45</v>
      </c>
      <c r="AN23" s="16" t="s">
        <v>51</v>
      </c>
      <c r="AO23">
        <v>6103.9975769817802</v>
      </c>
      <c r="AP23">
        <v>4154.8736089468002</v>
      </c>
      <c r="AQ23">
        <v>128.98899672413199</v>
      </c>
      <c r="AR23">
        <v>0</v>
      </c>
      <c r="AS23">
        <v>0</v>
      </c>
      <c r="AT23">
        <v>1522.64901519567</v>
      </c>
      <c r="AU23">
        <v>10460.0428830087</v>
      </c>
      <c r="AV23">
        <v>2512.20703329146</v>
      </c>
      <c r="AW23">
        <v>997.92500738054503</v>
      </c>
      <c r="AX23">
        <v>1573.45198954642</v>
      </c>
      <c r="AY23">
        <v>347.58760191500198</v>
      </c>
      <c r="AZ23">
        <v>18.071000023861401</v>
      </c>
      <c r="BA23">
        <v>2197.83298124373</v>
      </c>
      <c r="BB23">
        <v>6547.3660601377496</v>
      </c>
      <c r="BC23">
        <v>29.966854442958699</v>
      </c>
      <c r="BD23">
        <v>13158.8146829009</v>
      </c>
      <c r="BE23">
        <v>20.397861653240401</v>
      </c>
      <c r="BF23">
        <v>0</v>
      </c>
      <c r="BG23">
        <v>0</v>
      </c>
      <c r="BH23">
        <v>49774.173153392941</v>
      </c>
      <c r="BI23" s="4"/>
      <c r="BM23">
        <v>24037</v>
      </c>
      <c r="BN23">
        <f t="shared" si="2"/>
        <v>9.5405868380021168</v>
      </c>
      <c r="BO23">
        <f t="shared" si="3"/>
        <v>22.427852375989247</v>
      </c>
      <c r="BT23" s="4"/>
    </row>
    <row r="24" spans="1:72" customFormat="1" ht="14.1" customHeight="1">
      <c r="A24">
        <v>24041</v>
      </c>
      <c r="B24" t="s">
        <v>46</v>
      </c>
      <c r="C24" s="16" t="s">
        <v>51</v>
      </c>
      <c r="D24">
        <v>23507.809837341301</v>
      </c>
      <c r="E24">
        <v>5041.4925422668503</v>
      </c>
      <c r="F24">
        <v>139.00000208616299</v>
      </c>
      <c r="G24">
        <v>0</v>
      </c>
      <c r="H24">
        <v>0</v>
      </c>
      <c r="I24">
        <v>1144.46344068646</v>
      </c>
      <c r="J24">
        <v>30748.462458342299</v>
      </c>
      <c r="K24">
        <v>4725.0731258392298</v>
      </c>
      <c r="L24">
        <v>818</v>
      </c>
      <c r="M24">
        <v>2261.00000572205</v>
      </c>
      <c r="N24">
        <v>325.43819320201902</v>
      </c>
      <c r="O24">
        <v>1021.03221035004</v>
      </c>
      <c r="P24">
        <v>3820.2566318511999</v>
      </c>
      <c r="Q24">
        <v>22403.977592468302</v>
      </c>
      <c r="R24">
        <v>564.51015639305103</v>
      </c>
      <c r="S24">
        <v>33907.972854614301</v>
      </c>
      <c r="T24">
        <v>121.065038502216</v>
      </c>
      <c r="U24">
        <v>0</v>
      </c>
      <c r="V24">
        <v>0</v>
      </c>
      <c r="W24">
        <v>130549.55408966547</v>
      </c>
      <c r="X24" s="2"/>
      <c r="AB24">
        <v>24039</v>
      </c>
      <c r="AC24">
        <f t="shared" si="0"/>
        <v>9.9490162222047225</v>
      </c>
      <c r="AD24">
        <f t="shared" si="1"/>
        <v>9.9490162222047225</v>
      </c>
      <c r="AJ24" s="4"/>
      <c r="AK24" s="2"/>
      <c r="AL24">
        <v>24041</v>
      </c>
      <c r="AM24" t="s">
        <v>46</v>
      </c>
      <c r="AN24" s="16" t="s">
        <v>51</v>
      </c>
      <c r="AO24">
        <v>23507.809837341301</v>
      </c>
      <c r="AP24">
        <v>5041.4925422668503</v>
      </c>
      <c r="AQ24">
        <v>139.00000208616299</v>
      </c>
      <c r="AR24">
        <v>0</v>
      </c>
      <c r="AS24">
        <v>0</v>
      </c>
      <c r="AT24">
        <v>1144.46344068646</v>
      </c>
      <c r="AU24">
        <v>30748.462458342299</v>
      </c>
      <c r="AV24">
        <v>4725.0731258392298</v>
      </c>
      <c r="AW24">
        <v>818</v>
      </c>
      <c r="AX24">
        <v>2261.00000572205</v>
      </c>
      <c r="AY24">
        <v>325.43819320201902</v>
      </c>
      <c r="AZ24">
        <v>1021.03221035004</v>
      </c>
      <c r="BA24">
        <v>3820.2566318511999</v>
      </c>
      <c r="BB24">
        <v>22403.977592468302</v>
      </c>
      <c r="BC24">
        <v>564.51015639305103</v>
      </c>
      <c r="BD24">
        <v>33907.972854614301</v>
      </c>
      <c r="BE24">
        <v>121.065038502216</v>
      </c>
      <c r="BF24">
        <v>0</v>
      </c>
      <c r="BG24">
        <v>0</v>
      </c>
      <c r="BH24">
        <v>130549.55408966547</v>
      </c>
      <c r="BI24" s="4"/>
      <c r="BM24">
        <v>24039</v>
      </c>
      <c r="BN24">
        <f t="shared" si="2"/>
        <v>11.337109315623104</v>
      </c>
      <c r="BO24">
        <f t="shared" si="3"/>
        <v>19.754207398306971</v>
      </c>
      <c r="BT24" s="4"/>
    </row>
    <row r="25" spans="1:72" customFormat="1" ht="14.1" customHeight="1">
      <c r="A25">
        <v>24043</v>
      </c>
      <c r="B25" t="s">
        <v>47</v>
      </c>
      <c r="C25" s="16" t="s">
        <v>51</v>
      </c>
      <c r="D25">
        <v>14001.036121368399</v>
      </c>
      <c r="E25">
        <v>6985.9634184986398</v>
      </c>
      <c r="F25">
        <v>8797.9999589472991</v>
      </c>
      <c r="G25">
        <v>4500.86197883356</v>
      </c>
      <c r="H25">
        <v>39023.354508481898</v>
      </c>
      <c r="I25">
        <v>219.070995396352</v>
      </c>
      <c r="J25">
        <v>1699.51404199377</v>
      </c>
      <c r="K25">
        <v>2984.9999788291798</v>
      </c>
      <c r="L25">
        <v>15874.999680876699</v>
      </c>
      <c r="M25">
        <v>23954.999685406699</v>
      </c>
      <c r="N25">
        <v>210.68369829282199</v>
      </c>
      <c r="O25">
        <v>1640.3012698851501</v>
      </c>
      <c r="P25">
        <v>11277.417757526</v>
      </c>
      <c r="Q25">
        <v>0</v>
      </c>
      <c r="R25">
        <v>6914.1247454583599</v>
      </c>
      <c r="S25">
        <v>16390.999486982801</v>
      </c>
      <c r="T25">
        <v>3449.8749079927802</v>
      </c>
      <c r="U25">
        <v>0</v>
      </c>
      <c r="V25">
        <v>0</v>
      </c>
      <c r="W25">
        <v>157926.2022347704</v>
      </c>
      <c r="X25" s="2"/>
      <c r="AB25">
        <v>24041</v>
      </c>
      <c r="AC25">
        <f t="shared" si="0"/>
        <v>1.335755464710662</v>
      </c>
      <c r="AD25">
        <f t="shared" si="1"/>
        <v>5.2584667524484043</v>
      </c>
      <c r="AJ25" s="4"/>
      <c r="AK25" s="2"/>
      <c r="AL25">
        <v>24043</v>
      </c>
      <c r="AM25" t="s">
        <v>47</v>
      </c>
      <c r="AN25" s="16" t="s">
        <v>51</v>
      </c>
      <c r="AO25">
        <v>14001.036121368399</v>
      </c>
      <c r="AP25">
        <v>6985.9634184986398</v>
      </c>
      <c r="AQ25">
        <v>8797.9999589472991</v>
      </c>
      <c r="AR25">
        <v>4500.86197883356</v>
      </c>
      <c r="AS25">
        <v>39023.354508481898</v>
      </c>
      <c r="AT25">
        <v>219.070995396352</v>
      </c>
      <c r="AU25">
        <v>1699.51404199377</v>
      </c>
      <c r="AV25">
        <v>2984.9999788291798</v>
      </c>
      <c r="AW25">
        <v>15874.999680876699</v>
      </c>
      <c r="AX25">
        <v>23954.999685406699</v>
      </c>
      <c r="AY25">
        <v>210.68369829282199</v>
      </c>
      <c r="AZ25">
        <v>1640.3012698851501</v>
      </c>
      <c r="BA25">
        <v>11277.417757526</v>
      </c>
      <c r="BB25">
        <v>0</v>
      </c>
      <c r="BC25">
        <v>6914.1247454583599</v>
      </c>
      <c r="BD25">
        <v>16390.999486982801</v>
      </c>
      <c r="BE25">
        <v>3449.8749079927802</v>
      </c>
      <c r="BF25">
        <v>0</v>
      </c>
      <c r="BG25">
        <v>0</v>
      </c>
      <c r="BH25">
        <v>157926.2022347704</v>
      </c>
      <c r="BI25" s="4"/>
      <c r="BM25">
        <v>24041</v>
      </c>
      <c r="BN25">
        <f t="shared" si="2"/>
        <v>7.0299704074649476</v>
      </c>
      <c r="BO25">
        <f t="shared" si="3"/>
        <v>17.736011761229477</v>
      </c>
      <c r="BT25" s="4"/>
    </row>
    <row r="26" spans="1:72" customFormat="1" ht="14.1" customHeight="1">
      <c r="A26">
        <v>24045</v>
      </c>
      <c r="B26" t="s">
        <v>48</v>
      </c>
      <c r="C26" s="16" t="s">
        <v>51</v>
      </c>
      <c r="D26">
        <v>13622.8110804558</v>
      </c>
      <c r="E26">
        <v>5682.3620394468298</v>
      </c>
      <c r="F26">
        <v>349.99999319016899</v>
      </c>
      <c r="G26">
        <v>776.0927734375</v>
      </c>
      <c r="H26">
        <v>4088.2227485925</v>
      </c>
      <c r="I26">
        <v>4101.9193352162802</v>
      </c>
      <c r="J26">
        <v>28259.841193258799</v>
      </c>
      <c r="K26">
        <v>7389.6639797687503</v>
      </c>
      <c r="L26">
        <v>1531.02294635773</v>
      </c>
      <c r="M26">
        <v>1952.9999647140501</v>
      </c>
      <c r="N26">
        <v>1519.6644710302401</v>
      </c>
      <c r="O26">
        <v>457.81789562106098</v>
      </c>
      <c r="P26">
        <v>2034.9918184876401</v>
      </c>
      <c r="Q26">
        <v>3404.0079972744002</v>
      </c>
      <c r="R26">
        <v>108.86842774599801</v>
      </c>
      <c r="S26">
        <v>18817.538323879198</v>
      </c>
      <c r="T26">
        <v>45.411318279802799</v>
      </c>
      <c r="U26">
        <v>3.9222002029418897E-2</v>
      </c>
      <c r="V26">
        <v>0.66843802854418799</v>
      </c>
      <c r="W26">
        <v>94143.943966787323</v>
      </c>
      <c r="X26" s="2"/>
      <c r="AB26">
        <v>24043</v>
      </c>
      <c r="AC26">
        <f t="shared" si="0"/>
        <v>3.5778273432434012E-3</v>
      </c>
      <c r="AD26">
        <f t="shared" si="1"/>
        <v>6.0313525268952679</v>
      </c>
      <c r="AJ26" s="4"/>
      <c r="AK26" s="2"/>
      <c r="AL26">
        <v>24045</v>
      </c>
      <c r="AM26" t="s">
        <v>48</v>
      </c>
      <c r="AN26" s="16" t="s">
        <v>51</v>
      </c>
      <c r="AO26">
        <v>13622.8110804558</v>
      </c>
      <c r="AP26">
        <v>5682.3620394468298</v>
      </c>
      <c r="AQ26">
        <v>349.99999319016899</v>
      </c>
      <c r="AR26">
        <v>776.0927734375</v>
      </c>
      <c r="AS26">
        <v>4088.2227485925</v>
      </c>
      <c r="AT26">
        <v>4101.9193352162802</v>
      </c>
      <c r="AU26">
        <v>28259.841193258799</v>
      </c>
      <c r="AV26">
        <v>7389.6639797687503</v>
      </c>
      <c r="AW26">
        <v>1531.02294635773</v>
      </c>
      <c r="AX26">
        <v>1952.9999647140501</v>
      </c>
      <c r="AY26">
        <v>1519.6644710302401</v>
      </c>
      <c r="AZ26">
        <v>457.81789562106098</v>
      </c>
      <c r="BA26">
        <v>2034.9918184876401</v>
      </c>
      <c r="BB26">
        <v>3404.0079972744002</v>
      </c>
      <c r="BC26">
        <v>108.86842774599801</v>
      </c>
      <c r="BD26">
        <v>18817.538323879198</v>
      </c>
      <c r="BE26">
        <v>45.411318279802799</v>
      </c>
      <c r="BF26">
        <v>3.9222002029418897E-2</v>
      </c>
      <c r="BG26">
        <v>0.66843802854418799</v>
      </c>
      <c r="BH26">
        <v>94143.943966787323</v>
      </c>
      <c r="BI26" s="4"/>
      <c r="BM26">
        <v>24043</v>
      </c>
      <c r="BN26">
        <f t="shared" si="2"/>
        <v>7.532977845648098</v>
      </c>
      <c r="BO26">
        <f t="shared" si="3"/>
        <v>17.616078277727947</v>
      </c>
      <c r="BT26" s="4"/>
    </row>
    <row r="27" spans="1:72" customFormat="1" ht="14.1" customHeight="1">
      <c r="A27">
        <v>24047</v>
      </c>
      <c r="B27" t="s">
        <v>49</v>
      </c>
      <c r="C27" s="16" t="s">
        <v>51</v>
      </c>
      <c r="D27">
        <v>16954.226043701201</v>
      </c>
      <c r="E27">
        <v>6965.29199981689</v>
      </c>
      <c r="F27">
        <v>591.831993103027</v>
      </c>
      <c r="G27">
        <v>501.16900634765602</v>
      </c>
      <c r="H27">
        <v>483.90100097656301</v>
      </c>
      <c r="I27">
        <v>2693.9630188942001</v>
      </c>
      <c r="J27">
        <v>19113.931961059599</v>
      </c>
      <c r="K27">
        <v>4732.9999313354501</v>
      </c>
      <c r="L27">
        <v>2154.3359699249299</v>
      </c>
      <c r="M27">
        <v>1577.93603515625</v>
      </c>
      <c r="N27">
        <v>944.07460975646995</v>
      </c>
      <c r="O27">
        <v>2185.4859848022502</v>
      </c>
      <c r="P27">
        <v>1466.9055881500201</v>
      </c>
      <c r="Q27">
        <v>11567.260192871099</v>
      </c>
      <c r="R27">
        <v>75.900168299675002</v>
      </c>
      <c r="S27">
        <v>25682.685089111299</v>
      </c>
      <c r="T27">
        <v>31.182008326053602</v>
      </c>
      <c r="U27">
        <v>0</v>
      </c>
      <c r="V27">
        <v>0</v>
      </c>
      <c r="W27">
        <v>97723.080601632624</v>
      </c>
      <c r="X27" s="2"/>
      <c r="AB27">
        <v>24045</v>
      </c>
      <c r="AC27">
        <f t="shared" si="0"/>
        <v>9.0070187222044211</v>
      </c>
      <c r="AD27">
        <f t="shared" si="1"/>
        <v>9.0070187222044211</v>
      </c>
      <c r="AJ27" s="4"/>
      <c r="AK27" s="2"/>
      <c r="AL27">
        <v>24047</v>
      </c>
      <c r="AM27" t="s">
        <v>49</v>
      </c>
      <c r="AN27" s="16" t="s">
        <v>51</v>
      </c>
      <c r="AO27">
        <v>16954.226043701201</v>
      </c>
      <c r="AP27">
        <v>6965.29199981689</v>
      </c>
      <c r="AQ27">
        <v>591.831993103027</v>
      </c>
      <c r="AR27">
        <v>501.16900634765602</v>
      </c>
      <c r="AS27">
        <v>483.90100097656301</v>
      </c>
      <c r="AT27">
        <v>2693.9630188942001</v>
      </c>
      <c r="AU27">
        <v>19113.931961059599</v>
      </c>
      <c r="AV27">
        <v>4732.9999313354501</v>
      </c>
      <c r="AW27">
        <v>2154.3359699249299</v>
      </c>
      <c r="AX27">
        <v>1577.93603515625</v>
      </c>
      <c r="AY27">
        <v>944.07460975646995</v>
      </c>
      <c r="AZ27">
        <v>2185.4859848022502</v>
      </c>
      <c r="BA27">
        <v>1466.9055881500201</v>
      </c>
      <c r="BB27">
        <v>11567.260192871099</v>
      </c>
      <c r="BC27">
        <v>75.900168299675002</v>
      </c>
      <c r="BD27">
        <v>25682.685089111299</v>
      </c>
      <c r="BE27">
        <v>31.182008326053602</v>
      </c>
      <c r="BF27">
        <v>0</v>
      </c>
      <c r="BG27">
        <v>0</v>
      </c>
      <c r="BH27">
        <v>97723.080601632624</v>
      </c>
      <c r="BI27" s="4"/>
      <c r="BM27">
        <v>24045</v>
      </c>
      <c r="BN27">
        <f t="shared" si="2"/>
        <v>13.202351058614056</v>
      </c>
      <c r="BO27">
        <f t="shared" si="3"/>
        <v>19.471298585720749</v>
      </c>
      <c r="BT27" s="4"/>
    </row>
    <row r="28" spans="1:72" customFormat="1" ht="14.1" customHeight="1">
      <c r="A28">
        <v>24510</v>
      </c>
      <c r="B28" t="s">
        <v>50</v>
      </c>
      <c r="C28" s="16" t="s">
        <v>51</v>
      </c>
      <c r="D28">
        <v>0</v>
      </c>
      <c r="E28">
        <v>0</v>
      </c>
      <c r="F28">
        <v>0</v>
      </c>
      <c r="G28">
        <v>6527.4390268062698</v>
      </c>
      <c r="H28">
        <v>12816.670198269199</v>
      </c>
      <c r="I28">
        <v>16.876999832689801</v>
      </c>
      <c r="J28">
        <v>35.4120006263256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19396.398225534485</v>
      </c>
      <c r="X28" s="2"/>
      <c r="AB28">
        <v>24047</v>
      </c>
      <c r="AC28">
        <f t="shared" si="0"/>
        <v>7.5404793173226636</v>
      </c>
      <c r="AD28">
        <f t="shared" si="1"/>
        <v>7.5404793173226636</v>
      </c>
      <c r="AJ28" s="4"/>
      <c r="AK28" s="2"/>
      <c r="AL28">
        <v>24510</v>
      </c>
      <c r="AM28" t="s">
        <v>50</v>
      </c>
      <c r="AN28" s="16" t="s">
        <v>51</v>
      </c>
      <c r="AO28">
        <v>0</v>
      </c>
      <c r="AP28">
        <v>0</v>
      </c>
      <c r="AQ28">
        <v>0</v>
      </c>
      <c r="AR28">
        <v>6527.4390268062698</v>
      </c>
      <c r="AS28">
        <v>12816.670198269199</v>
      </c>
      <c r="AT28">
        <v>16.876999832689801</v>
      </c>
      <c r="AU28">
        <v>35.4120006263256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19396.398225534485</v>
      </c>
      <c r="BI28" s="4"/>
      <c r="BM28">
        <v>24047</v>
      </c>
      <c r="BN28">
        <f t="shared" si="2"/>
        <v>8.3614726578189948</v>
      </c>
      <c r="BO28">
        <f t="shared" si="3"/>
        <v>17.814558149870869</v>
      </c>
      <c r="BT28" s="4"/>
    </row>
    <row r="29" spans="1:72" customFormat="1" ht="14.1" customHeight="1">
      <c r="A29" s="17"/>
      <c r="B29" s="18">
        <v>2007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2"/>
      <c r="AB29">
        <v>24510</v>
      </c>
      <c r="AC29">
        <f t="shared" si="0"/>
        <v>0</v>
      </c>
      <c r="AD29">
        <f t="shared" si="1"/>
        <v>0</v>
      </c>
      <c r="AJ29" s="4"/>
      <c r="AK29" s="2"/>
      <c r="AL29" s="17"/>
      <c r="AM29" s="18">
        <v>2007</v>
      </c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4"/>
      <c r="BM29">
        <v>24510</v>
      </c>
      <c r="BN29">
        <f t="shared" si="2"/>
        <v>0</v>
      </c>
      <c r="BO29">
        <f t="shared" si="3"/>
        <v>0</v>
      </c>
      <c r="BT29" s="4"/>
    </row>
    <row r="30" spans="1:72" customFormat="1" ht="14.1" customHeight="1">
      <c r="A30" s="3" t="s">
        <v>7</v>
      </c>
      <c r="B30" s="3"/>
      <c r="C30" s="3"/>
      <c r="D30" s="3" t="s">
        <v>53</v>
      </c>
      <c r="E30" s="3" t="s">
        <v>54</v>
      </c>
      <c r="F30" s="3" t="s">
        <v>55</v>
      </c>
      <c r="G30" s="3" t="s">
        <v>56</v>
      </c>
      <c r="H30" s="3" t="s">
        <v>57</v>
      </c>
      <c r="I30" s="3" t="s">
        <v>58</v>
      </c>
      <c r="J30" s="3" t="s">
        <v>59</v>
      </c>
      <c r="K30" s="3" t="s">
        <v>60</v>
      </c>
      <c r="L30" s="3" t="s">
        <v>61</v>
      </c>
      <c r="M30" s="3" t="s">
        <v>62</v>
      </c>
      <c r="N30" s="3" t="s">
        <v>63</v>
      </c>
      <c r="O30" s="3" t="s">
        <v>64</v>
      </c>
      <c r="P30" s="3" t="s">
        <v>65</v>
      </c>
      <c r="Q30" s="3" t="s">
        <v>66</v>
      </c>
      <c r="R30" s="3" t="s">
        <v>67</v>
      </c>
      <c r="S30" s="3" t="s">
        <v>68</v>
      </c>
      <c r="T30" s="3" t="s">
        <v>69</v>
      </c>
      <c r="U30" s="3" t="s">
        <v>70</v>
      </c>
      <c r="V30" s="3" t="s">
        <v>71</v>
      </c>
      <c r="W30" s="3" t="s">
        <v>72</v>
      </c>
      <c r="X30" s="2"/>
      <c r="AJ30" s="4"/>
      <c r="AK30" s="2"/>
      <c r="AL30" s="3" t="s">
        <v>7</v>
      </c>
      <c r="AM30" s="3"/>
      <c r="AN30" s="3"/>
      <c r="AO30" s="3" t="s">
        <v>53</v>
      </c>
      <c r="AP30" s="3" t="s">
        <v>54</v>
      </c>
      <c r="AQ30" s="3" t="s">
        <v>55</v>
      </c>
      <c r="AR30" s="3" t="s">
        <v>56</v>
      </c>
      <c r="AS30" s="3" t="s">
        <v>57</v>
      </c>
      <c r="AT30" s="3" t="s">
        <v>58</v>
      </c>
      <c r="AU30" s="3" t="s">
        <v>59</v>
      </c>
      <c r="AV30" s="3" t="s">
        <v>60</v>
      </c>
      <c r="AW30" s="3" t="s">
        <v>61</v>
      </c>
      <c r="AX30" s="3" t="s">
        <v>62</v>
      </c>
      <c r="AY30" s="3" t="s">
        <v>63</v>
      </c>
      <c r="AZ30" s="3" t="s">
        <v>64</v>
      </c>
      <c r="BA30" s="3" t="s">
        <v>65</v>
      </c>
      <c r="BB30" s="3" t="s">
        <v>66</v>
      </c>
      <c r="BC30" s="3" t="s">
        <v>67</v>
      </c>
      <c r="BD30" s="3" t="s">
        <v>68</v>
      </c>
      <c r="BE30" s="3" t="s">
        <v>69</v>
      </c>
      <c r="BF30" s="3" t="s">
        <v>70</v>
      </c>
      <c r="BG30" s="3" t="s">
        <v>71</v>
      </c>
      <c r="BH30" s="3" t="s">
        <v>72</v>
      </c>
      <c r="BI30" s="4"/>
      <c r="BT30" s="4"/>
    </row>
    <row r="31" spans="1:72" customFormat="1" ht="14.1" customHeight="1">
      <c r="A31" s="16">
        <v>24001</v>
      </c>
      <c r="B31" s="16" t="s">
        <v>27</v>
      </c>
      <c r="C31" s="16" t="s">
        <v>51</v>
      </c>
      <c r="D31">
        <v>656.907842218876</v>
      </c>
      <c r="E31">
        <v>59.092193737626097</v>
      </c>
      <c r="F31">
        <v>820.99998909235001</v>
      </c>
      <c r="G31">
        <v>3.70000004768372E-2</v>
      </c>
      <c r="H31">
        <v>1.6999999992549399E-2</v>
      </c>
      <c r="I31">
        <v>3622.8980377381699</v>
      </c>
      <c r="J31">
        <v>8543.9790410585701</v>
      </c>
      <c r="K31">
        <v>607.36800849437702</v>
      </c>
      <c r="L31">
        <v>6819.9999814033499</v>
      </c>
      <c r="M31">
        <v>8311.9999260902405</v>
      </c>
      <c r="N31">
        <v>98.838301807641997</v>
      </c>
      <c r="O31">
        <v>391.49799713492399</v>
      </c>
      <c r="P31">
        <v>293.499996960163</v>
      </c>
      <c r="Q31">
        <v>0</v>
      </c>
      <c r="R31">
        <v>212.85281206667401</v>
      </c>
      <c r="S31">
        <v>122.43199904263</v>
      </c>
      <c r="T31">
        <v>19.147190691903202</v>
      </c>
      <c r="U31">
        <v>4649.3810405731201</v>
      </c>
      <c r="V31">
        <v>4191.1780405044601</v>
      </c>
      <c r="W31">
        <v>39422.126398615546</v>
      </c>
      <c r="X31" s="2"/>
      <c r="AJ31" s="4"/>
      <c r="AK31" s="2"/>
      <c r="AL31" s="16">
        <v>24001</v>
      </c>
      <c r="AM31" s="16" t="s">
        <v>27</v>
      </c>
      <c r="AN31" s="16" t="s">
        <v>51</v>
      </c>
      <c r="AO31">
        <v>656.907842218876</v>
      </c>
      <c r="AP31">
        <v>59.092193737626097</v>
      </c>
      <c r="AQ31">
        <v>820.99998909235001</v>
      </c>
      <c r="AR31">
        <v>3.70000004768372E-2</v>
      </c>
      <c r="AS31">
        <v>1.6999999992549399E-2</v>
      </c>
      <c r="AT31">
        <v>3622.8980377381699</v>
      </c>
      <c r="AU31">
        <v>8543.9790410585701</v>
      </c>
      <c r="AV31">
        <v>607.36800849437702</v>
      </c>
      <c r="AW31">
        <v>6819.9999814033499</v>
      </c>
      <c r="AX31">
        <v>8311.9999260902405</v>
      </c>
      <c r="AY31">
        <v>98.838301807641997</v>
      </c>
      <c r="AZ31">
        <v>391.49799713492399</v>
      </c>
      <c r="BA31">
        <v>293.499996960163</v>
      </c>
      <c r="BB31">
        <v>0</v>
      </c>
      <c r="BC31">
        <v>212.85281206667401</v>
      </c>
      <c r="BD31">
        <v>122.43199904263</v>
      </c>
      <c r="BE31">
        <v>19.147190691903202</v>
      </c>
      <c r="BF31">
        <v>4649.3810405731201</v>
      </c>
      <c r="BG31">
        <v>4191.1780405044601</v>
      </c>
      <c r="BH31">
        <v>39422.126398615546</v>
      </c>
      <c r="BI31" s="4"/>
      <c r="BT31" s="4"/>
    </row>
    <row r="32" spans="1:72" customFormat="1" ht="14.1" customHeight="1">
      <c r="A32" s="16">
        <v>24003</v>
      </c>
      <c r="B32" s="16" t="s">
        <v>28</v>
      </c>
      <c r="C32" s="16" t="s">
        <v>51</v>
      </c>
      <c r="D32">
        <v>3437.8076111078299</v>
      </c>
      <c r="E32">
        <v>296.57739180326502</v>
      </c>
      <c r="F32">
        <v>389.881993889809</v>
      </c>
      <c r="G32">
        <v>19496.778695329998</v>
      </c>
      <c r="H32">
        <v>47504.040051698699</v>
      </c>
      <c r="I32">
        <v>87.497001578565701</v>
      </c>
      <c r="J32">
        <v>212.92400079593099</v>
      </c>
      <c r="K32">
        <v>1607.55497813225</v>
      </c>
      <c r="L32">
        <v>4166.3869755268097</v>
      </c>
      <c r="M32">
        <v>4996.0000071525601</v>
      </c>
      <c r="N32">
        <v>239.87319662421899</v>
      </c>
      <c r="O32">
        <v>354.21449521184002</v>
      </c>
      <c r="P32">
        <v>977.72820296883594</v>
      </c>
      <c r="Q32">
        <v>553.27177855372395</v>
      </c>
      <c r="R32">
        <v>38.473350113257801</v>
      </c>
      <c r="S32">
        <v>3432.5507023334499</v>
      </c>
      <c r="T32">
        <v>3.3190705599263302</v>
      </c>
      <c r="U32">
        <v>0</v>
      </c>
      <c r="V32">
        <v>0</v>
      </c>
      <c r="W32">
        <v>87794.879503380973</v>
      </c>
      <c r="X32" s="2"/>
      <c r="AJ32" s="4"/>
      <c r="AK32" s="2"/>
      <c r="AL32" s="16">
        <v>24003</v>
      </c>
      <c r="AM32" s="16" t="s">
        <v>28</v>
      </c>
      <c r="AN32" s="16" t="s">
        <v>51</v>
      </c>
      <c r="AO32">
        <v>3437.8076111078299</v>
      </c>
      <c r="AP32">
        <v>296.57739180326502</v>
      </c>
      <c r="AQ32">
        <v>389.881993889809</v>
      </c>
      <c r="AR32">
        <v>19496.778695329998</v>
      </c>
      <c r="AS32">
        <v>47504.040051698699</v>
      </c>
      <c r="AT32">
        <v>87.497001578565701</v>
      </c>
      <c r="AU32">
        <v>212.92400079593099</v>
      </c>
      <c r="AV32">
        <v>1607.55497813225</v>
      </c>
      <c r="AW32">
        <v>4166.3869755268097</v>
      </c>
      <c r="AX32">
        <v>4996.0000071525601</v>
      </c>
      <c r="AY32">
        <v>239.87319662421899</v>
      </c>
      <c r="AZ32">
        <v>354.21449521184002</v>
      </c>
      <c r="BA32">
        <v>977.72820296883594</v>
      </c>
      <c r="BB32">
        <v>553.27177855372395</v>
      </c>
      <c r="BC32">
        <v>38.473350113257801</v>
      </c>
      <c r="BD32">
        <v>3432.5507023334499</v>
      </c>
      <c r="BE32">
        <v>3.3190705599263302</v>
      </c>
      <c r="BF32">
        <v>0</v>
      </c>
      <c r="BG32">
        <v>0</v>
      </c>
      <c r="BH32">
        <v>87794.879503380973</v>
      </c>
      <c r="BI32" s="4"/>
      <c r="BT32" s="4"/>
    </row>
    <row r="33" spans="1:72" customFormat="1" ht="14.1" customHeight="1">
      <c r="A33" s="16">
        <v>24005</v>
      </c>
      <c r="B33" s="16" t="s">
        <v>29</v>
      </c>
      <c r="C33" s="16" t="s">
        <v>51</v>
      </c>
      <c r="D33">
        <v>15677.730289339999</v>
      </c>
      <c r="E33">
        <v>1206.2779557034401</v>
      </c>
      <c r="F33">
        <v>2144.8093164861202</v>
      </c>
      <c r="G33">
        <v>31383.827273501</v>
      </c>
      <c r="H33">
        <v>78937.469711333499</v>
      </c>
      <c r="I33">
        <v>69.444999683648305</v>
      </c>
      <c r="J33">
        <v>206.075000442564</v>
      </c>
      <c r="K33">
        <v>1995.8225517421999</v>
      </c>
      <c r="L33">
        <v>8606.2349279522896</v>
      </c>
      <c r="M33">
        <v>13893.764867186501</v>
      </c>
      <c r="N33">
        <v>649.23137937113597</v>
      </c>
      <c r="O33">
        <v>1746.27705721557</v>
      </c>
      <c r="P33">
        <v>2880.4205688834199</v>
      </c>
      <c r="Q33">
        <v>2708.08260752261</v>
      </c>
      <c r="R33">
        <v>1068.4997274950099</v>
      </c>
      <c r="S33">
        <v>8788.8270089626294</v>
      </c>
      <c r="T33">
        <v>82.212653738446505</v>
      </c>
      <c r="U33">
        <v>0</v>
      </c>
      <c r="V33">
        <v>0</v>
      </c>
      <c r="W33">
        <v>172045.00789656007</v>
      </c>
      <c r="X33" s="2"/>
      <c r="AJ33" s="4"/>
      <c r="AK33" s="2"/>
      <c r="AL33" s="16">
        <v>24005</v>
      </c>
      <c r="AM33" s="16" t="s">
        <v>29</v>
      </c>
      <c r="AN33" s="16" t="s">
        <v>51</v>
      </c>
      <c r="AO33">
        <v>15677.730289339999</v>
      </c>
      <c r="AP33">
        <v>1206.2779557034401</v>
      </c>
      <c r="AQ33">
        <v>2144.8093164861202</v>
      </c>
      <c r="AR33">
        <v>31383.827273501</v>
      </c>
      <c r="AS33">
        <v>78937.469711333499</v>
      </c>
      <c r="AT33">
        <v>69.444999683648305</v>
      </c>
      <c r="AU33">
        <v>206.075000442564</v>
      </c>
      <c r="AV33">
        <v>1995.8225517421999</v>
      </c>
      <c r="AW33">
        <v>8606.2349279522896</v>
      </c>
      <c r="AX33">
        <v>13893.764867186501</v>
      </c>
      <c r="AY33">
        <v>649.23137937113597</v>
      </c>
      <c r="AZ33">
        <v>1746.27705721557</v>
      </c>
      <c r="BA33">
        <v>2880.4205688834199</v>
      </c>
      <c r="BB33">
        <v>2708.08260752261</v>
      </c>
      <c r="BC33">
        <v>1068.4997274950099</v>
      </c>
      <c r="BD33">
        <v>8788.8270089626294</v>
      </c>
      <c r="BE33">
        <v>82.212653738446505</v>
      </c>
      <c r="BF33">
        <v>0</v>
      </c>
      <c r="BG33">
        <v>0</v>
      </c>
      <c r="BH33">
        <v>172045.00789656007</v>
      </c>
      <c r="BI33" s="4"/>
      <c r="BT33" s="4"/>
    </row>
    <row r="34" spans="1:72" customFormat="1" ht="14.1" customHeight="1">
      <c r="A34" s="16">
        <v>24009</v>
      </c>
      <c r="B34" s="16" t="s">
        <v>30</v>
      </c>
      <c r="C34" s="16" t="s">
        <v>51</v>
      </c>
      <c r="D34">
        <v>3320.3703136444101</v>
      </c>
      <c r="E34">
        <v>295.91326940059702</v>
      </c>
      <c r="F34">
        <v>57.467999443411799</v>
      </c>
      <c r="G34">
        <v>0.32600000500678999</v>
      </c>
      <c r="H34">
        <v>1.2229999788105499</v>
      </c>
      <c r="I34">
        <v>6054.0200529694603</v>
      </c>
      <c r="J34">
        <v>22782.555030375701</v>
      </c>
      <c r="K34">
        <v>1393.9999899864199</v>
      </c>
      <c r="L34">
        <v>3447.2999601364099</v>
      </c>
      <c r="M34">
        <v>3054.9999561309801</v>
      </c>
      <c r="N34">
        <v>171.94039839506101</v>
      </c>
      <c r="O34">
        <v>136.21099805831901</v>
      </c>
      <c r="P34">
        <v>481.85346543788899</v>
      </c>
      <c r="Q34">
        <v>1630.14654970169</v>
      </c>
      <c r="R34">
        <v>29.891835726797598</v>
      </c>
      <c r="S34">
        <v>1867.1910204887399</v>
      </c>
      <c r="T34">
        <v>2.6639768620952999</v>
      </c>
      <c r="U34">
        <v>0</v>
      </c>
      <c r="V34">
        <v>0</v>
      </c>
      <c r="W34">
        <v>44728.073816741802</v>
      </c>
      <c r="X34" s="2"/>
      <c r="AJ34" s="4"/>
      <c r="AK34" s="2"/>
      <c r="AL34" s="16">
        <v>24009</v>
      </c>
      <c r="AM34" s="16" t="s">
        <v>30</v>
      </c>
      <c r="AN34" s="16" t="s">
        <v>51</v>
      </c>
      <c r="AO34">
        <v>3320.3703136444101</v>
      </c>
      <c r="AP34">
        <v>295.91326940059702</v>
      </c>
      <c r="AQ34">
        <v>57.467999443411799</v>
      </c>
      <c r="AR34">
        <v>0.32600000500678999</v>
      </c>
      <c r="AS34">
        <v>1.2229999788105499</v>
      </c>
      <c r="AT34">
        <v>6054.0200529694603</v>
      </c>
      <c r="AU34">
        <v>22782.555030375701</v>
      </c>
      <c r="AV34">
        <v>1393.9999899864199</v>
      </c>
      <c r="AW34">
        <v>3447.2999601364099</v>
      </c>
      <c r="AX34">
        <v>3054.9999561309801</v>
      </c>
      <c r="AY34">
        <v>171.94039839506101</v>
      </c>
      <c r="AZ34">
        <v>136.21099805831901</v>
      </c>
      <c r="BA34">
        <v>481.85346543788899</v>
      </c>
      <c r="BB34">
        <v>1630.14654970169</v>
      </c>
      <c r="BC34">
        <v>29.891835726797598</v>
      </c>
      <c r="BD34">
        <v>1867.1910204887399</v>
      </c>
      <c r="BE34">
        <v>2.6639768620952999</v>
      </c>
      <c r="BF34">
        <v>0</v>
      </c>
      <c r="BG34">
        <v>0</v>
      </c>
      <c r="BH34">
        <v>44728.073816741802</v>
      </c>
      <c r="BI34" s="4"/>
      <c r="BT34" s="4"/>
    </row>
    <row r="35" spans="1:72" customFormat="1" ht="14.1" customHeight="1">
      <c r="A35" s="16">
        <v>24011</v>
      </c>
      <c r="B35" s="16" t="s">
        <v>31</v>
      </c>
      <c r="C35" s="16" t="s">
        <v>51</v>
      </c>
      <c r="D35">
        <v>15765.3406295776</v>
      </c>
      <c r="E35">
        <v>11928.4243354797</v>
      </c>
      <c r="F35">
        <v>1437.0000135898599</v>
      </c>
      <c r="G35">
        <v>7.46000003814697</v>
      </c>
      <c r="H35">
        <v>348.75</v>
      </c>
      <c r="I35">
        <v>1923.7950144410099</v>
      </c>
      <c r="J35">
        <v>21643.164829254201</v>
      </c>
      <c r="K35">
        <v>5816.9999780654898</v>
      </c>
      <c r="L35">
        <v>3909.0000314712502</v>
      </c>
      <c r="M35">
        <v>4217.9999465942401</v>
      </c>
      <c r="N35">
        <v>2283.7375888824499</v>
      </c>
      <c r="O35">
        <v>2790.61725187302</v>
      </c>
      <c r="P35">
        <v>1974.66525936127</v>
      </c>
      <c r="Q35">
        <v>27871.335281372099</v>
      </c>
      <c r="R35">
        <v>467.19544053077698</v>
      </c>
      <c r="S35">
        <v>29998.812393188498</v>
      </c>
      <c r="T35">
        <v>353.49098956584902</v>
      </c>
      <c r="U35">
        <v>0</v>
      </c>
      <c r="V35">
        <v>0</v>
      </c>
      <c r="W35">
        <v>132737.78898328546</v>
      </c>
      <c r="X35" s="2"/>
      <c r="AJ35" s="4"/>
      <c r="AK35" s="2"/>
      <c r="AL35" s="16">
        <v>24011</v>
      </c>
      <c r="AM35" s="16" t="s">
        <v>31</v>
      </c>
      <c r="AN35" s="16" t="s">
        <v>51</v>
      </c>
      <c r="AO35">
        <v>15765.3406295776</v>
      </c>
      <c r="AP35">
        <v>11928.4243354797</v>
      </c>
      <c r="AQ35">
        <v>1437.0000135898599</v>
      </c>
      <c r="AR35">
        <v>7.46000003814697</v>
      </c>
      <c r="AS35">
        <v>348.75</v>
      </c>
      <c r="AT35">
        <v>1923.7950144410099</v>
      </c>
      <c r="AU35">
        <v>21643.164829254201</v>
      </c>
      <c r="AV35">
        <v>5816.9999780654898</v>
      </c>
      <c r="AW35">
        <v>3909.0000314712502</v>
      </c>
      <c r="AX35">
        <v>4217.9999465942401</v>
      </c>
      <c r="AY35">
        <v>2283.7375888824499</v>
      </c>
      <c r="AZ35">
        <v>2790.61725187302</v>
      </c>
      <c r="BA35">
        <v>1974.66525936127</v>
      </c>
      <c r="BB35">
        <v>27871.335281372099</v>
      </c>
      <c r="BC35">
        <v>467.19544053077698</v>
      </c>
      <c r="BD35">
        <v>29998.812393188498</v>
      </c>
      <c r="BE35">
        <v>353.49098956584902</v>
      </c>
      <c r="BF35">
        <v>0</v>
      </c>
      <c r="BG35">
        <v>0</v>
      </c>
      <c r="BH35">
        <v>132737.78898328546</v>
      </c>
      <c r="BI35" s="4"/>
      <c r="BT35" s="4"/>
    </row>
    <row r="36" spans="1:72" customFormat="1" ht="14.1" customHeight="1">
      <c r="A36" s="16">
        <v>24013</v>
      </c>
      <c r="B36" s="16" t="s">
        <v>32</v>
      </c>
      <c r="C36" s="16" t="s">
        <v>51</v>
      </c>
      <c r="D36">
        <v>22084.089067459099</v>
      </c>
      <c r="E36">
        <v>5148.24573802948</v>
      </c>
      <c r="F36">
        <v>4642.9999396801004</v>
      </c>
      <c r="G36">
        <v>9961.2073827385902</v>
      </c>
      <c r="H36">
        <v>59862.737920999498</v>
      </c>
      <c r="I36">
        <v>2.0619999840855598</v>
      </c>
      <c r="J36">
        <v>4.3550000041723296</v>
      </c>
      <c r="K36">
        <v>7237.6808772087097</v>
      </c>
      <c r="L36">
        <v>22903.000108718901</v>
      </c>
      <c r="M36">
        <v>19386.000122070302</v>
      </c>
      <c r="N36">
        <v>342.87719842791603</v>
      </c>
      <c r="O36">
        <v>5013.0591380596197</v>
      </c>
      <c r="P36">
        <v>5976.5562613010397</v>
      </c>
      <c r="Q36">
        <v>4761.1087629795102</v>
      </c>
      <c r="R36">
        <v>6804.1811182498896</v>
      </c>
      <c r="S36">
        <v>15108.097706794701</v>
      </c>
      <c r="T36">
        <v>1586.1915379166601</v>
      </c>
      <c r="U36">
        <v>0</v>
      </c>
      <c r="V36">
        <v>0</v>
      </c>
      <c r="W36">
        <v>190824.4498806223</v>
      </c>
      <c r="X36" s="2"/>
      <c r="AJ36" s="4"/>
      <c r="AK36" s="2"/>
      <c r="AL36" s="16">
        <v>24013</v>
      </c>
      <c r="AM36" s="16" t="s">
        <v>32</v>
      </c>
      <c r="AN36" s="16" t="s">
        <v>51</v>
      </c>
      <c r="AO36">
        <v>22084.089067459099</v>
      </c>
      <c r="AP36">
        <v>5148.24573802948</v>
      </c>
      <c r="AQ36">
        <v>4642.9999396801004</v>
      </c>
      <c r="AR36">
        <v>9961.2073827385902</v>
      </c>
      <c r="AS36">
        <v>59862.737920999498</v>
      </c>
      <c r="AT36">
        <v>2.0619999840855598</v>
      </c>
      <c r="AU36">
        <v>4.3550000041723296</v>
      </c>
      <c r="AV36">
        <v>7237.6808772087097</v>
      </c>
      <c r="AW36">
        <v>22903.000108718901</v>
      </c>
      <c r="AX36">
        <v>19386.000122070302</v>
      </c>
      <c r="AY36">
        <v>342.87719842791603</v>
      </c>
      <c r="AZ36">
        <v>5013.0591380596197</v>
      </c>
      <c r="BA36">
        <v>5976.5562613010397</v>
      </c>
      <c r="BB36">
        <v>4761.1087629795102</v>
      </c>
      <c r="BC36">
        <v>6804.1811182498896</v>
      </c>
      <c r="BD36">
        <v>15108.097706794701</v>
      </c>
      <c r="BE36">
        <v>1586.1915379166601</v>
      </c>
      <c r="BF36">
        <v>0</v>
      </c>
      <c r="BG36">
        <v>0</v>
      </c>
      <c r="BH36">
        <v>190824.4498806223</v>
      </c>
      <c r="BI36" s="4"/>
      <c r="BT36" s="4"/>
    </row>
    <row r="37" spans="1:72" customFormat="1" ht="14.1" customHeight="1">
      <c r="A37">
        <v>24015</v>
      </c>
      <c r="B37" t="s">
        <v>33</v>
      </c>
      <c r="C37" s="16" t="s">
        <v>51</v>
      </c>
      <c r="D37">
        <v>15313.9572275877</v>
      </c>
      <c r="E37">
        <v>3489.7407692074798</v>
      </c>
      <c r="F37">
        <v>3603.0000110268602</v>
      </c>
      <c r="G37">
        <v>5837.10095650319</v>
      </c>
      <c r="H37">
        <v>28776.860807626501</v>
      </c>
      <c r="I37">
        <v>631.57100658770696</v>
      </c>
      <c r="J37">
        <v>2403.6669697314501</v>
      </c>
      <c r="K37">
        <v>2309.0000215321802</v>
      </c>
      <c r="L37">
        <v>5552.9999920129803</v>
      </c>
      <c r="M37">
        <v>10601.999973058701</v>
      </c>
      <c r="N37">
        <v>73.502700173761696</v>
      </c>
      <c r="O37">
        <v>1525.1357193738199</v>
      </c>
      <c r="P37">
        <v>2785.5876934528401</v>
      </c>
      <c r="Q37">
        <v>6104.8092410564404</v>
      </c>
      <c r="R37">
        <v>1661.3181903064301</v>
      </c>
      <c r="S37">
        <v>15410.986375808699</v>
      </c>
      <c r="T37">
        <v>378.58079639822199</v>
      </c>
      <c r="U37">
        <v>0</v>
      </c>
      <c r="V37">
        <v>0</v>
      </c>
      <c r="W37">
        <v>106459.81845144495</v>
      </c>
      <c r="X37" s="2"/>
      <c r="AJ37" s="4"/>
      <c r="AK37" s="2"/>
      <c r="AL37">
        <v>24015</v>
      </c>
      <c r="AM37" t="s">
        <v>33</v>
      </c>
      <c r="AN37" s="16" t="s">
        <v>51</v>
      </c>
      <c r="AO37">
        <v>15313.9572275877</v>
      </c>
      <c r="AP37">
        <v>3489.7407692074798</v>
      </c>
      <c r="AQ37">
        <v>3603.0000110268602</v>
      </c>
      <c r="AR37">
        <v>5837.10095650319</v>
      </c>
      <c r="AS37">
        <v>28776.860807626501</v>
      </c>
      <c r="AT37">
        <v>631.57100658770696</v>
      </c>
      <c r="AU37">
        <v>2403.6669697314501</v>
      </c>
      <c r="AV37">
        <v>2309.0000215321802</v>
      </c>
      <c r="AW37">
        <v>5552.9999920129803</v>
      </c>
      <c r="AX37">
        <v>10601.999973058701</v>
      </c>
      <c r="AY37">
        <v>73.502700173761696</v>
      </c>
      <c r="AZ37">
        <v>1525.1357193738199</v>
      </c>
      <c r="BA37">
        <v>2785.5876934528401</v>
      </c>
      <c r="BB37">
        <v>6104.8092410564404</v>
      </c>
      <c r="BC37">
        <v>1661.3181903064301</v>
      </c>
      <c r="BD37">
        <v>15410.986375808699</v>
      </c>
      <c r="BE37">
        <v>378.58079639822199</v>
      </c>
      <c r="BF37">
        <v>0</v>
      </c>
      <c r="BG37">
        <v>0</v>
      </c>
      <c r="BH37">
        <v>106459.81845144495</v>
      </c>
      <c r="BI37" s="4"/>
      <c r="BT37" s="4"/>
    </row>
    <row r="38" spans="1:72" customFormat="1" ht="14.1" customHeight="1">
      <c r="A38">
        <v>24017</v>
      </c>
      <c r="B38" t="s">
        <v>34</v>
      </c>
      <c r="C38" s="16" t="s">
        <v>51</v>
      </c>
      <c r="D38">
        <v>5637.7105455398596</v>
      </c>
      <c r="E38">
        <v>441.13581573963199</v>
      </c>
      <c r="F38">
        <v>495.022997140884</v>
      </c>
      <c r="G38">
        <v>6607.1669592410299</v>
      </c>
      <c r="H38">
        <v>29284.062996819601</v>
      </c>
      <c r="I38">
        <v>8.9350001369602996</v>
      </c>
      <c r="J38">
        <v>51.184999797027601</v>
      </c>
      <c r="K38">
        <v>2857.6659808158902</v>
      </c>
      <c r="L38">
        <v>5475.3289232254001</v>
      </c>
      <c r="M38">
        <v>6211.9999904632596</v>
      </c>
      <c r="N38">
        <v>225.38519763946499</v>
      </c>
      <c r="O38">
        <v>76.727999716997104</v>
      </c>
      <c r="P38">
        <v>1779.50432538986</v>
      </c>
      <c r="Q38">
        <v>2216.4956426620502</v>
      </c>
      <c r="R38">
        <v>141.68608084320999</v>
      </c>
      <c r="S38">
        <v>6679.3222713470504</v>
      </c>
      <c r="T38">
        <v>11.086557270959</v>
      </c>
      <c r="U38">
        <v>0</v>
      </c>
      <c r="V38">
        <v>0</v>
      </c>
      <c r="W38">
        <v>68200.422283789128</v>
      </c>
      <c r="X38" s="2"/>
      <c r="AJ38" s="4"/>
      <c r="AK38" s="2"/>
      <c r="AL38">
        <v>24017</v>
      </c>
      <c r="AM38" t="s">
        <v>34</v>
      </c>
      <c r="AN38" s="16" t="s">
        <v>51</v>
      </c>
      <c r="AO38">
        <v>5637.7105455398596</v>
      </c>
      <c r="AP38">
        <v>441.13581573963199</v>
      </c>
      <c r="AQ38">
        <v>495.022997140884</v>
      </c>
      <c r="AR38">
        <v>6607.1669592410299</v>
      </c>
      <c r="AS38">
        <v>29284.062996819601</v>
      </c>
      <c r="AT38">
        <v>8.9350001369602996</v>
      </c>
      <c r="AU38">
        <v>51.184999797027601</v>
      </c>
      <c r="AV38">
        <v>2857.6659808158902</v>
      </c>
      <c r="AW38">
        <v>5475.3289232254001</v>
      </c>
      <c r="AX38">
        <v>6211.9999904632596</v>
      </c>
      <c r="AY38">
        <v>225.38519763946499</v>
      </c>
      <c r="AZ38">
        <v>76.727999716997104</v>
      </c>
      <c r="BA38">
        <v>1779.50432538986</v>
      </c>
      <c r="BB38">
        <v>2216.4956426620502</v>
      </c>
      <c r="BC38">
        <v>141.68608084320999</v>
      </c>
      <c r="BD38">
        <v>6679.3222713470504</v>
      </c>
      <c r="BE38">
        <v>11.086557270959</v>
      </c>
      <c r="BF38">
        <v>0</v>
      </c>
      <c r="BG38">
        <v>0</v>
      </c>
      <c r="BH38">
        <v>68200.422283789128</v>
      </c>
      <c r="BI38" s="4"/>
      <c r="BT38" s="4"/>
    </row>
    <row r="39" spans="1:72" customFormat="1" ht="14.1" customHeight="1">
      <c r="A39">
        <v>24019</v>
      </c>
      <c r="B39" t="s">
        <v>35</v>
      </c>
      <c r="C39" s="16" t="s">
        <v>51</v>
      </c>
      <c r="D39">
        <v>21199.836951971101</v>
      </c>
      <c r="E39">
        <v>5780.7192039489701</v>
      </c>
      <c r="F39">
        <v>126.355500005186</v>
      </c>
      <c r="G39">
        <v>102.89227104187</v>
      </c>
      <c r="H39">
        <v>1436.726713866</v>
      </c>
      <c r="I39">
        <v>1934.0614149570499</v>
      </c>
      <c r="J39">
        <v>14346.358745506001</v>
      </c>
      <c r="K39">
        <v>11577.723249435399</v>
      </c>
      <c r="L39">
        <v>2099.9839694648999</v>
      </c>
      <c r="M39">
        <v>2073.0000088065899</v>
      </c>
      <c r="N39">
        <v>4487.56237125397</v>
      </c>
      <c r="O39">
        <v>2110.54302683473</v>
      </c>
      <c r="P39">
        <v>0</v>
      </c>
      <c r="Q39">
        <v>17693.5948759317</v>
      </c>
      <c r="R39">
        <v>83.401585667394102</v>
      </c>
      <c r="S39">
        <v>28908.390717029601</v>
      </c>
      <c r="T39">
        <v>22.741738705197299</v>
      </c>
      <c r="U39">
        <v>51.410000562667797</v>
      </c>
      <c r="V39">
        <v>1471.6489562988299</v>
      </c>
      <c r="W39">
        <v>115506.95130128713</v>
      </c>
      <c r="X39" s="2"/>
      <c r="AJ39" s="4"/>
      <c r="AK39" s="2"/>
      <c r="AL39">
        <v>24019</v>
      </c>
      <c r="AM39" t="s">
        <v>35</v>
      </c>
      <c r="AN39" s="16" t="s">
        <v>51</v>
      </c>
      <c r="AO39">
        <v>21199.836951971101</v>
      </c>
      <c r="AP39">
        <v>5780.7192039489701</v>
      </c>
      <c r="AQ39">
        <v>126.355500005186</v>
      </c>
      <c r="AR39">
        <v>102.89227104187</v>
      </c>
      <c r="AS39">
        <v>1436.726713866</v>
      </c>
      <c r="AT39">
        <v>1934.0614149570499</v>
      </c>
      <c r="AU39">
        <v>14346.358745506001</v>
      </c>
      <c r="AV39">
        <v>11577.723249435399</v>
      </c>
      <c r="AW39">
        <v>2099.9839694648999</v>
      </c>
      <c r="AX39">
        <v>2073.0000088065899</v>
      </c>
      <c r="AY39">
        <v>4487.56237125397</v>
      </c>
      <c r="AZ39">
        <v>2110.54302683473</v>
      </c>
      <c r="BA39">
        <v>0</v>
      </c>
      <c r="BB39">
        <v>17693.5948759317</v>
      </c>
      <c r="BC39">
        <v>83.401585667394102</v>
      </c>
      <c r="BD39">
        <v>28908.390717029601</v>
      </c>
      <c r="BE39">
        <v>22.741738705197299</v>
      </c>
      <c r="BF39">
        <v>51.410000562667797</v>
      </c>
      <c r="BG39">
        <v>1471.6489562988299</v>
      </c>
      <c r="BH39">
        <v>115506.95130128713</v>
      </c>
      <c r="BI39" s="4"/>
      <c r="BT39" s="4"/>
    </row>
    <row r="40" spans="1:72" customFormat="1" ht="14.1" customHeight="1">
      <c r="A40">
        <v>24021</v>
      </c>
      <c r="B40" t="s">
        <v>36</v>
      </c>
      <c r="C40" s="16" t="s">
        <v>51</v>
      </c>
      <c r="D40">
        <v>16281.4004659653</v>
      </c>
      <c r="E40">
        <v>5977.8264725208301</v>
      </c>
      <c r="F40">
        <v>11811.0002074242</v>
      </c>
      <c r="G40">
        <v>13067.4774852673</v>
      </c>
      <c r="H40">
        <v>56484.796080566899</v>
      </c>
      <c r="I40">
        <v>193.584119826555</v>
      </c>
      <c r="J40">
        <v>756.40281084924902</v>
      </c>
      <c r="K40">
        <v>7318.0040507316598</v>
      </c>
      <c r="L40">
        <v>37086.000591278098</v>
      </c>
      <c r="M40">
        <v>33267.000324249297</v>
      </c>
      <c r="N40">
        <v>353.50530685484398</v>
      </c>
      <c r="O40">
        <v>1439.5290060043301</v>
      </c>
      <c r="P40">
        <v>14258.863006591801</v>
      </c>
      <c r="Q40">
        <v>6217.6817064285297</v>
      </c>
      <c r="R40">
        <v>14083.453203201299</v>
      </c>
      <c r="S40">
        <v>20173.623193740801</v>
      </c>
      <c r="T40">
        <v>5170.8351058959997</v>
      </c>
      <c r="U40">
        <v>0</v>
      </c>
      <c r="V40">
        <v>0</v>
      </c>
      <c r="W40">
        <v>243940.98313739698</v>
      </c>
      <c r="X40" s="2"/>
      <c r="AJ40" s="4"/>
      <c r="AK40" s="2"/>
      <c r="AL40">
        <v>24021</v>
      </c>
      <c r="AM40" t="s">
        <v>36</v>
      </c>
      <c r="AN40" s="16" t="s">
        <v>51</v>
      </c>
      <c r="AO40">
        <v>16281.4004659653</v>
      </c>
      <c r="AP40">
        <v>5977.8264725208301</v>
      </c>
      <c r="AQ40">
        <v>11811.0002074242</v>
      </c>
      <c r="AR40">
        <v>13067.4774852673</v>
      </c>
      <c r="AS40">
        <v>56484.796080566899</v>
      </c>
      <c r="AT40">
        <v>193.584119826555</v>
      </c>
      <c r="AU40">
        <v>756.40281084924902</v>
      </c>
      <c r="AV40">
        <v>7318.0040507316598</v>
      </c>
      <c r="AW40">
        <v>37086.000591278098</v>
      </c>
      <c r="AX40">
        <v>33267.000324249297</v>
      </c>
      <c r="AY40">
        <v>353.50530685484398</v>
      </c>
      <c r="AZ40">
        <v>1439.5290060043301</v>
      </c>
      <c r="BA40">
        <v>14258.863006591801</v>
      </c>
      <c r="BB40">
        <v>6217.6817064285297</v>
      </c>
      <c r="BC40">
        <v>14083.453203201299</v>
      </c>
      <c r="BD40">
        <v>20173.623193740801</v>
      </c>
      <c r="BE40">
        <v>5170.8351058959997</v>
      </c>
      <c r="BF40">
        <v>0</v>
      </c>
      <c r="BG40">
        <v>0</v>
      </c>
      <c r="BH40">
        <v>243940.98313739698</v>
      </c>
      <c r="BI40" s="4"/>
      <c r="BT40" s="4"/>
    </row>
    <row r="41" spans="1:72" customFormat="1" ht="14.1" customHeight="1">
      <c r="A41">
        <v>24023</v>
      </c>
      <c r="B41" t="s">
        <v>37</v>
      </c>
      <c r="C41" s="16" t="s">
        <v>51</v>
      </c>
      <c r="D41">
        <v>4065.5909929275499</v>
      </c>
      <c r="E41">
        <v>734.56271195411705</v>
      </c>
      <c r="F41">
        <v>10925.999897003199</v>
      </c>
      <c r="G41">
        <v>0</v>
      </c>
      <c r="H41">
        <v>0</v>
      </c>
      <c r="I41">
        <v>3740.6560462713201</v>
      </c>
      <c r="J41">
        <v>19032.674865849302</v>
      </c>
      <c r="K41">
        <v>3261.69699478149</v>
      </c>
      <c r="L41">
        <v>17147.9998550415</v>
      </c>
      <c r="M41">
        <v>16574.999713897701</v>
      </c>
      <c r="N41">
        <v>50.803399518132203</v>
      </c>
      <c r="O41">
        <v>344.33899676799803</v>
      </c>
      <c r="P41">
        <v>2317.5269942283599</v>
      </c>
      <c r="Q41">
        <v>0</v>
      </c>
      <c r="R41">
        <v>2495.5999059677101</v>
      </c>
      <c r="S41">
        <v>397.56799530983</v>
      </c>
      <c r="T41">
        <v>450.89991402625998</v>
      </c>
      <c r="U41">
        <v>0</v>
      </c>
      <c r="V41">
        <v>0</v>
      </c>
      <c r="W41">
        <v>81540.918283544481</v>
      </c>
      <c r="X41" s="2"/>
      <c r="AJ41" s="4"/>
      <c r="AK41" s="2"/>
      <c r="AL41">
        <v>24023</v>
      </c>
      <c r="AM41" t="s">
        <v>37</v>
      </c>
      <c r="AN41" s="16" t="s">
        <v>51</v>
      </c>
      <c r="AO41">
        <v>4065.5909929275499</v>
      </c>
      <c r="AP41">
        <v>734.56271195411705</v>
      </c>
      <c r="AQ41">
        <v>10925.999897003199</v>
      </c>
      <c r="AR41">
        <v>0</v>
      </c>
      <c r="AS41">
        <v>0</v>
      </c>
      <c r="AT41">
        <v>3740.6560462713201</v>
      </c>
      <c r="AU41">
        <v>19032.674865849302</v>
      </c>
      <c r="AV41">
        <v>3261.69699478149</v>
      </c>
      <c r="AW41">
        <v>17147.9998550415</v>
      </c>
      <c r="AX41">
        <v>16574.999713897701</v>
      </c>
      <c r="AY41">
        <v>50.803399518132203</v>
      </c>
      <c r="AZ41">
        <v>344.33899676799803</v>
      </c>
      <c r="BA41">
        <v>2317.5269942283599</v>
      </c>
      <c r="BB41">
        <v>0</v>
      </c>
      <c r="BC41">
        <v>2495.5999059677101</v>
      </c>
      <c r="BD41">
        <v>397.56799530983</v>
      </c>
      <c r="BE41">
        <v>450.89991402625998</v>
      </c>
      <c r="BF41">
        <v>0</v>
      </c>
      <c r="BG41">
        <v>0</v>
      </c>
      <c r="BH41">
        <v>81540.918283544481</v>
      </c>
      <c r="BI41" s="4"/>
      <c r="BT41" s="4"/>
    </row>
    <row r="42" spans="1:72" customFormat="1" ht="14.1" customHeight="1">
      <c r="A42">
        <v>24025</v>
      </c>
      <c r="B42" t="s">
        <v>38</v>
      </c>
      <c r="C42" s="16" t="s">
        <v>51</v>
      </c>
      <c r="D42">
        <v>14873.9999475479</v>
      </c>
      <c r="E42">
        <v>2218.5243196487399</v>
      </c>
      <c r="F42">
        <v>3407.73956495523</v>
      </c>
      <c r="G42">
        <v>15059.180775107799</v>
      </c>
      <c r="H42">
        <v>53910.630730375597</v>
      </c>
      <c r="I42">
        <v>8.6917476058006304</v>
      </c>
      <c r="J42">
        <v>21.971933552064002</v>
      </c>
      <c r="K42">
        <v>1969.3512679338501</v>
      </c>
      <c r="L42">
        <v>7495.4456176757803</v>
      </c>
      <c r="M42">
        <v>15225.1240236759</v>
      </c>
      <c r="N42">
        <v>200.87329778447699</v>
      </c>
      <c r="O42">
        <v>1001.47703897953</v>
      </c>
      <c r="P42">
        <v>994.36795344948803</v>
      </c>
      <c r="Q42">
        <v>2273.6621796488798</v>
      </c>
      <c r="R42">
        <v>1622.27217489481</v>
      </c>
      <c r="S42">
        <v>7892.5018403530103</v>
      </c>
      <c r="T42">
        <v>241.969219610095</v>
      </c>
      <c r="U42">
        <v>0</v>
      </c>
      <c r="V42">
        <v>0</v>
      </c>
      <c r="W42">
        <v>128417.78363279895</v>
      </c>
      <c r="X42" s="2"/>
      <c r="AJ42" s="4"/>
      <c r="AK42" s="2"/>
      <c r="AL42">
        <v>24025</v>
      </c>
      <c r="AM42" t="s">
        <v>38</v>
      </c>
      <c r="AN42" s="16" t="s">
        <v>51</v>
      </c>
      <c r="AO42">
        <v>14873.9999475479</v>
      </c>
      <c r="AP42">
        <v>2218.5243196487399</v>
      </c>
      <c r="AQ42">
        <v>3407.73956495523</v>
      </c>
      <c r="AR42">
        <v>15059.180775107799</v>
      </c>
      <c r="AS42">
        <v>53910.630730375597</v>
      </c>
      <c r="AT42">
        <v>8.6917476058006304</v>
      </c>
      <c r="AU42">
        <v>21.971933552064002</v>
      </c>
      <c r="AV42">
        <v>1969.3512679338501</v>
      </c>
      <c r="AW42">
        <v>7495.4456176757803</v>
      </c>
      <c r="AX42">
        <v>15225.1240236759</v>
      </c>
      <c r="AY42">
        <v>200.87329778447699</v>
      </c>
      <c r="AZ42">
        <v>1001.47703897953</v>
      </c>
      <c r="BA42">
        <v>994.36795344948803</v>
      </c>
      <c r="BB42">
        <v>2273.6621796488798</v>
      </c>
      <c r="BC42">
        <v>1622.27217489481</v>
      </c>
      <c r="BD42">
        <v>7892.5018403530103</v>
      </c>
      <c r="BE42">
        <v>241.969219610095</v>
      </c>
      <c r="BF42">
        <v>0</v>
      </c>
      <c r="BG42">
        <v>0</v>
      </c>
      <c r="BH42">
        <v>128417.78363279895</v>
      </c>
      <c r="BI42" s="4"/>
      <c r="BT42" s="4"/>
    </row>
    <row r="43" spans="1:72" customFormat="1" ht="14.1" customHeight="1">
      <c r="A43">
        <v>24027</v>
      </c>
      <c r="B43" t="s">
        <v>39</v>
      </c>
      <c r="C43" s="16" t="s">
        <v>51</v>
      </c>
      <c r="D43">
        <v>3777.22585105896</v>
      </c>
      <c r="E43">
        <v>557.62180984020199</v>
      </c>
      <c r="F43">
        <v>773.99999284744297</v>
      </c>
      <c r="G43">
        <v>12072.515902809801</v>
      </c>
      <c r="H43">
        <v>44708.788578659303</v>
      </c>
      <c r="I43">
        <v>3.9499999275431001</v>
      </c>
      <c r="J43">
        <v>7.0250000432133701</v>
      </c>
      <c r="K43">
        <v>2236.6730389595</v>
      </c>
      <c r="L43">
        <v>3695.8800621032701</v>
      </c>
      <c r="M43">
        <v>6194.00001525879</v>
      </c>
      <c r="N43">
        <v>144.86169987916901</v>
      </c>
      <c r="O43">
        <v>719.64301121234905</v>
      </c>
      <c r="P43">
        <v>1065.66301107407</v>
      </c>
      <c r="Q43">
        <v>975.57099390029896</v>
      </c>
      <c r="R43">
        <v>702.542423605919</v>
      </c>
      <c r="S43">
        <v>2368.3242297172501</v>
      </c>
      <c r="T43">
        <v>103.714469820261</v>
      </c>
      <c r="U43">
        <v>0</v>
      </c>
      <c r="V43">
        <v>0</v>
      </c>
      <c r="W43">
        <v>80108.000090717338</v>
      </c>
      <c r="X43" s="2"/>
      <c r="AJ43" s="4"/>
      <c r="AK43" s="2"/>
      <c r="AL43">
        <v>24027</v>
      </c>
      <c r="AM43" t="s">
        <v>39</v>
      </c>
      <c r="AN43" s="16" t="s">
        <v>51</v>
      </c>
      <c r="AO43">
        <v>3777.22585105896</v>
      </c>
      <c r="AP43">
        <v>557.62180984020199</v>
      </c>
      <c r="AQ43">
        <v>773.99999284744297</v>
      </c>
      <c r="AR43">
        <v>12072.515902809801</v>
      </c>
      <c r="AS43">
        <v>44708.788578659303</v>
      </c>
      <c r="AT43">
        <v>3.9499999275431001</v>
      </c>
      <c r="AU43">
        <v>7.0250000432133701</v>
      </c>
      <c r="AV43">
        <v>2236.6730389595</v>
      </c>
      <c r="AW43">
        <v>3695.8800621032701</v>
      </c>
      <c r="AX43">
        <v>6194.00001525879</v>
      </c>
      <c r="AY43">
        <v>144.86169987916901</v>
      </c>
      <c r="AZ43">
        <v>719.64301121234905</v>
      </c>
      <c r="BA43">
        <v>1065.66301107407</v>
      </c>
      <c r="BB43">
        <v>975.57099390029896</v>
      </c>
      <c r="BC43">
        <v>702.542423605919</v>
      </c>
      <c r="BD43">
        <v>2368.3242297172501</v>
      </c>
      <c r="BE43">
        <v>103.714469820261</v>
      </c>
      <c r="BF43">
        <v>0</v>
      </c>
      <c r="BG43">
        <v>0</v>
      </c>
      <c r="BH43">
        <v>80108.000090717338</v>
      </c>
      <c r="BI43" s="4"/>
      <c r="BT43" s="4"/>
    </row>
    <row r="44" spans="1:72" customFormat="1" ht="14.1" customHeight="1">
      <c r="A44">
        <v>24029</v>
      </c>
      <c r="B44" t="s">
        <v>40</v>
      </c>
      <c r="C44" s="16" t="s">
        <v>51</v>
      </c>
      <c r="D44">
        <v>29163.813095092799</v>
      </c>
      <c r="E44">
        <v>8657.8273773193396</v>
      </c>
      <c r="F44">
        <v>3176.3944740295401</v>
      </c>
      <c r="G44">
        <v>0.21899999678134899</v>
      </c>
      <c r="H44">
        <v>2.52300000190735</v>
      </c>
      <c r="I44">
        <v>1910.6878158450099</v>
      </c>
      <c r="J44">
        <v>10637.877064836999</v>
      </c>
      <c r="K44">
        <v>5625.4784526824997</v>
      </c>
      <c r="L44">
        <v>3719.3025417327899</v>
      </c>
      <c r="M44">
        <v>5388.0988388061496</v>
      </c>
      <c r="N44">
        <v>735.86436367034901</v>
      </c>
      <c r="O44">
        <v>3125.7347974777199</v>
      </c>
      <c r="P44">
        <v>1503.0186009407</v>
      </c>
      <c r="Q44">
        <v>15919.5331954956</v>
      </c>
      <c r="R44">
        <v>2781.28074073792</v>
      </c>
      <c r="S44">
        <v>25546.1179046631</v>
      </c>
      <c r="T44">
        <v>825.67560005188</v>
      </c>
      <c r="U44">
        <v>0</v>
      </c>
      <c r="V44">
        <v>0</v>
      </c>
      <c r="W44">
        <v>118719.44686338109</v>
      </c>
      <c r="X44" s="2"/>
      <c r="AJ44" s="4"/>
      <c r="AK44" s="2"/>
      <c r="AL44">
        <v>24029</v>
      </c>
      <c r="AM44" t="s">
        <v>40</v>
      </c>
      <c r="AN44" s="16" t="s">
        <v>51</v>
      </c>
      <c r="AO44">
        <v>29163.813095092799</v>
      </c>
      <c r="AP44">
        <v>8657.8273773193396</v>
      </c>
      <c r="AQ44">
        <v>3176.3944740295401</v>
      </c>
      <c r="AR44">
        <v>0.21899999678134899</v>
      </c>
      <c r="AS44">
        <v>2.52300000190735</v>
      </c>
      <c r="AT44">
        <v>1910.6878158450099</v>
      </c>
      <c r="AU44">
        <v>10637.877064836999</v>
      </c>
      <c r="AV44">
        <v>5625.4784526824997</v>
      </c>
      <c r="AW44">
        <v>3719.3025417327899</v>
      </c>
      <c r="AX44">
        <v>5388.0988388061496</v>
      </c>
      <c r="AY44">
        <v>735.86436367034901</v>
      </c>
      <c r="AZ44">
        <v>3125.7347974777199</v>
      </c>
      <c r="BA44">
        <v>1503.0186009407</v>
      </c>
      <c r="BB44">
        <v>15919.5331954956</v>
      </c>
      <c r="BC44">
        <v>2781.28074073792</v>
      </c>
      <c r="BD44">
        <v>25546.1179046631</v>
      </c>
      <c r="BE44">
        <v>825.67560005188</v>
      </c>
      <c r="BF44">
        <v>0</v>
      </c>
      <c r="BG44">
        <v>0</v>
      </c>
      <c r="BH44">
        <v>118719.44686338109</v>
      </c>
      <c r="BI44" s="4"/>
      <c r="BT44" s="4"/>
    </row>
    <row r="45" spans="1:72" customFormat="1" ht="14.1" customHeight="1">
      <c r="A45">
        <v>24031</v>
      </c>
      <c r="B45" t="s">
        <v>41</v>
      </c>
      <c r="C45" s="16" t="s">
        <v>51</v>
      </c>
      <c r="D45">
        <v>10644.510642543401</v>
      </c>
      <c r="E45">
        <v>1586.2292664814699</v>
      </c>
      <c r="F45">
        <v>1189.00000292808</v>
      </c>
      <c r="G45">
        <v>29232.706776591</v>
      </c>
      <c r="H45">
        <v>73851.661922967105</v>
      </c>
      <c r="I45">
        <v>1032.2360012154099</v>
      </c>
      <c r="J45">
        <v>2504.9549908526201</v>
      </c>
      <c r="K45">
        <v>4030.1529144942801</v>
      </c>
      <c r="L45">
        <v>9744.9440271258409</v>
      </c>
      <c r="M45">
        <v>11541.0000130683</v>
      </c>
      <c r="N45">
        <v>339.55079670995502</v>
      </c>
      <c r="O45">
        <v>1945.90554451197</v>
      </c>
      <c r="P45">
        <v>3374.5468401052099</v>
      </c>
      <c r="Q45">
        <v>884.45320868492104</v>
      </c>
      <c r="R45">
        <v>731.46892385184799</v>
      </c>
      <c r="S45">
        <v>11278.3347972184</v>
      </c>
      <c r="T45">
        <v>109.00241994648199</v>
      </c>
      <c r="U45">
        <v>2.0999999716877899E-2</v>
      </c>
      <c r="V45">
        <v>4.80000004172325E-2</v>
      </c>
      <c r="W45">
        <v>164020.72808929643</v>
      </c>
      <c r="X45" s="2"/>
      <c r="AJ45" s="4"/>
      <c r="AK45" s="2"/>
      <c r="AL45">
        <v>24031</v>
      </c>
      <c r="AM45" t="s">
        <v>41</v>
      </c>
      <c r="AN45" s="16" t="s">
        <v>51</v>
      </c>
      <c r="AO45">
        <v>10644.510642543401</v>
      </c>
      <c r="AP45">
        <v>1586.2292664814699</v>
      </c>
      <c r="AQ45">
        <v>1189.00000292808</v>
      </c>
      <c r="AR45">
        <v>29232.706776591</v>
      </c>
      <c r="AS45">
        <v>73851.661922967105</v>
      </c>
      <c r="AT45">
        <v>1032.2360012154099</v>
      </c>
      <c r="AU45">
        <v>2504.9549908526201</v>
      </c>
      <c r="AV45">
        <v>4030.1529144942801</v>
      </c>
      <c r="AW45">
        <v>9744.9440271258409</v>
      </c>
      <c r="AX45">
        <v>11541.0000130683</v>
      </c>
      <c r="AY45">
        <v>339.55079670995502</v>
      </c>
      <c r="AZ45">
        <v>1945.90554451197</v>
      </c>
      <c r="BA45">
        <v>3374.5468401052099</v>
      </c>
      <c r="BB45">
        <v>884.45320868492104</v>
      </c>
      <c r="BC45">
        <v>731.46892385184799</v>
      </c>
      <c r="BD45">
        <v>11278.3347972184</v>
      </c>
      <c r="BE45">
        <v>109.00241994648199</v>
      </c>
      <c r="BF45">
        <v>2.0999999716877899E-2</v>
      </c>
      <c r="BG45">
        <v>4.80000004172325E-2</v>
      </c>
      <c r="BH45">
        <v>164020.72808929643</v>
      </c>
      <c r="BI45" s="4"/>
      <c r="BT45" s="4"/>
    </row>
    <row r="46" spans="1:72" customFormat="1" ht="14.1" customHeight="1">
      <c r="A46">
        <v>24033</v>
      </c>
      <c r="B46" t="s">
        <v>42</v>
      </c>
      <c r="C46" s="16" t="s">
        <v>51</v>
      </c>
      <c r="D46">
        <v>4289.8613765239697</v>
      </c>
      <c r="E46">
        <v>294.41116532683401</v>
      </c>
      <c r="F46">
        <v>225.96500073373301</v>
      </c>
      <c r="G46">
        <v>23566.287806751199</v>
      </c>
      <c r="H46">
        <v>63742.831446010598</v>
      </c>
      <c r="I46">
        <v>229.96700593526501</v>
      </c>
      <c r="J46">
        <v>389.947999177501</v>
      </c>
      <c r="K46">
        <v>1356.65299105644</v>
      </c>
      <c r="L46">
        <v>4273.0000176429703</v>
      </c>
      <c r="M46">
        <v>5779.00012874603</v>
      </c>
      <c r="N46">
        <v>450.81910544633899</v>
      </c>
      <c r="O46">
        <v>847.11228847503696</v>
      </c>
      <c r="P46">
        <v>820.75711888074898</v>
      </c>
      <c r="Q46">
        <v>239.24290205538301</v>
      </c>
      <c r="R46">
        <v>204.02003511786501</v>
      </c>
      <c r="S46">
        <v>2672.4631264209702</v>
      </c>
      <c r="T46">
        <v>14.001797946170001</v>
      </c>
      <c r="U46">
        <v>0</v>
      </c>
      <c r="V46">
        <v>0</v>
      </c>
      <c r="W46">
        <v>109396.34131224707</v>
      </c>
      <c r="X46" s="2"/>
      <c r="AJ46" s="4"/>
      <c r="AK46" s="2"/>
      <c r="AL46">
        <v>24033</v>
      </c>
      <c r="AM46" t="s">
        <v>42</v>
      </c>
      <c r="AN46" s="16" t="s">
        <v>51</v>
      </c>
      <c r="AO46">
        <v>4289.8613765239697</v>
      </c>
      <c r="AP46">
        <v>294.41116532683401</v>
      </c>
      <c r="AQ46">
        <v>225.96500073373301</v>
      </c>
      <c r="AR46">
        <v>23566.287806751199</v>
      </c>
      <c r="AS46">
        <v>63742.831446010598</v>
      </c>
      <c r="AT46">
        <v>229.96700593526501</v>
      </c>
      <c r="AU46">
        <v>389.947999177501</v>
      </c>
      <c r="AV46">
        <v>1356.65299105644</v>
      </c>
      <c r="AW46">
        <v>4273.0000176429703</v>
      </c>
      <c r="AX46">
        <v>5779.00012874603</v>
      </c>
      <c r="AY46">
        <v>450.81910544633899</v>
      </c>
      <c r="AZ46">
        <v>847.11228847503696</v>
      </c>
      <c r="BA46">
        <v>820.75711888074898</v>
      </c>
      <c r="BB46">
        <v>239.24290205538301</v>
      </c>
      <c r="BC46">
        <v>204.02003511786501</v>
      </c>
      <c r="BD46">
        <v>2672.4631264209702</v>
      </c>
      <c r="BE46">
        <v>14.001797946170001</v>
      </c>
      <c r="BF46">
        <v>0</v>
      </c>
      <c r="BG46">
        <v>0</v>
      </c>
      <c r="BH46">
        <v>109396.34131224707</v>
      </c>
      <c r="BI46" s="4"/>
      <c r="BT46" s="4"/>
    </row>
    <row r="47" spans="1:72" customFormat="1" ht="14.1" customHeight="1">
      <c r="A47">
        <v>24035</v>
      </c>
      <c r="B47" t="s">
        <v>43</v>
      </c>
      <c r="C47" s="16" t="s">
        <v>51</v>
      </c>
      <c r="D47">
        <v>33667.364231109597</v>
      </c>
      <c r="E47">
        <v>4340.7982268333399</v>
      </c>
      <c r="F47">
        <v>914.00001430511497</v>
      </c>
      <c r="G47">
        <v>0</v>
      </c>
      <c r="H47">
        <v>0</v>
      </c>
      <c r="I47">
        <v>2691.52399858832</v>
      </c>
      <c r="J47">
        <v>23737.997430294799</v>
      </c>
      <c r="K47">
        <v>6078.4180574417096</v>
      </c>
      <c r="L47">
        <v>2466.0000233650198</v>
      </c>
      <c r="M47">
        <v>7897.0000123977698</v>
      </c>
      <c r="N47">
        <v>497.992603480816</v>
      </c>
      <c r="O47">
        <v>1629.2320201396899</v>
      </c>
      <c r="P47">
        <v>4893.44080448151</v>
      </c>
      <c r="Q47">
        <v>24107.604839324998</v>
      </c>
      <c r="R47">
        <v>1055.9485617876101</v>
      </c>
      <c r="S47">
        <v>35084.109676361099</v>
      </c>
      <c r="T47">
        <v>136.14548839628699</v>
      </c>
      <c r="U47">
        <v>0</v>
      </c>
      <c r="V47">
        <v>0</v>
      </c>
      <c r="W47">
        <v>149197.57598830765</v>
      </c>
      <c r="X47" s="2"/>
      <c r="AJ47" s="4"/>
      <c r="AK47" s="2"/>
      <c r="AL47">
        <v>24035</v>
      </c>
      <c r="AM47" t="s">
        <v>43</v>
      </c>
      <c r="AN47" s="16" t="s">
        <v>51</v>
      </c>
      <c r="AO47">
        <v>33667.364231109597</v>
      </c>
      <c r="AP47">
        <v>4340.7982268333399</v>
      </c>
      <c r="AQ47">
        <v>914.00001430511497</v>
      </c>
      <c r="AR47">
        <v>0</v>
      </c>
      <c r="AS47">
        <v>0</v>
      </c>
      <c r="AT47">
        <v>2691.52399858832</v>
      </c>
      <c r="AU47">
        <v>23737.997430294799</v>
      </c>
      <c r="AV47">
        <v>6078.4180574417096</v>
      </c>
      <c r="AW47">
        <v>2466.0000233650198</v>
      </c>
      <c r="AX47">
        <v>7897.0000123977698</v>
      </c>
      <c r="AY47">
        <v>497.992603480816</v>
      </c>
      <c r="AZ47">
        <v>1629.2320201396899</v>
      </c>
      <c r="BA47">
        <v>4893.44080448151</v>
      </c>
      <c r="BB47">
        <v>24107.604839324998</v>
      </c>
      <c r="BC47">
        <v>1055.9485617876101</v>
      </c>
      <c r="BD47">
        <v>35084.109676361099</v>
      </c>
      <c r="BE47">
        <v>136.14548839628699</v>
      </c>
      <c r="BF47">
        <v>0</v>
      </c>
      <c r="BG47">
        <v>0</v>
      </c>
      <c r="BH47">
        <v>149197.57598830765</v>
      </c>
      <c r="BI47" s="4"/>
      <c r="BT47" s="4"/>
    </row>
    <row r="48" spans="1:72" customFormat="1" ht="14.1" customHeight="1">
      <c r="A48">
        <v>24037</v>
      </c>
      <c r="B48" t="s">
        <v>44</v>
      </c>
      <c r="C48" s="16" t="s">
        <v>51</v>
      </c>
      <c r="D48">
        <v>6831.45287513733</v>
      </c>
      <c r="E48">
        <v>1851.9866237640399</v>
      </c>
      <c r="F48">
        <v>1158.87002253532</v>
      </c>
      <c r="G48">
        <v>0.37999998731538698</v>
      </c>
      <c r="H48">
        <v>1.54999997466803</v>
      </c>
      <c r="I48">
        <v>6940.8279744368001</v>
      </c>
      <c r="J48">
        <v>35042.440042112001</v>
      </c>
      <c r="K48">
        <v>3023.26842021942</v>
      </c>
      <c r="L48">
        <v>5416.3176584243802</v>
      </c>
      <c r="M48">
        <v>6504.33764457703</v>
      </c>
      <c r="N48">
        <v>487.02714502811398</v>
      </c>
      <c r="O48">
        <v>277.18843269348099</v>
      </c>
      <c r="P48">
        <v>1875.03495168686</v>
      </c>
      <c r="Q48">
        <v>3851.43786144257</v>
      </c>
      <c r="R48">
        <v>330.33217185735703</v>
      </c>
      <c r="S48">
        <v>11229.4042072296</v>
      </c>
      <c r="T48">
        <v>89.552069455385194</v>
      </c>
      <c r="U48">
        <v>0</v>
      </c>
      <c r="V48">
        <v>0</v>
      </c>
      <c r="W48">
        <v>84911.408100561661</v>
      </c>
      <c r="X48" s="2"/>
      <c r="AJ48" s="4"/>
      <c r="AK48" s="2"/>
      <c r="AL48">
        <v>24037</v>
      </c>
      <c r="AM48" t="s">
        <v>44</v>
      </c>
      <c r="AN48" s="16" t="s">
        <v>51</v>
      </c>
      <c r="AO48">
        <v>6831.45287513733</v>
      </c>
      <c r="AP48">
        <v>1851.9866237640399</v>
      </c>
      <c r="AQ48">
        <v>1158.87002253532</v>
      </c>
      <c r="AR48">
        <v>0.37999998731538698</v>
      </c>
      <c r="AS48">
        <v>1.54999997466803</v>
      </c>
      <c r="AT48">
        <v>6940.8279744368001</v>
      </c>
      <c r="AU48">
        <v>35042.440042112001</v>
      </c>
      <c r="AV48">
        <v>3023.26842021942</v>
      </c>
      <c r="AW48">
        <v>5416.3176584243802</v>
      </c>
      <c r="AX48">
        <v>6504.33764457703</v>
      </c>
      <c r="AY48">
        <v>487.02714502811398</v>
      </c>
      <c r="AZ48">
        <v>277.18843269348099</v>
      </c>
      <c r="BA48">
        <v>1875.03495168686</v>
      </c>
      <c r="BB48">
        <v>3851.43786144257</v>
      </c>
      <c r="BC48">
        <v>330.33217185735703</v>
      </c>
      <c r="BD48">
        <v>11229.4042072296</v>
      </c>
      <c r="BE48">
        <v>89.552069455385194</v>
      </c>
      <c r="BF48">
        <v>0</v>
      </c>
      <c r="BG48">
        <v>0</v>
      </c>
      <c r="BH48">
        <v>84911.408100561661</v>
      </c>
      <c r="BI48" s="4"/>
      <c r="BT48" s="4"/>
    </row>
    <row r="49" spans="1:72" customFormat="1" ht="14.1" customHeight="1">
      <c r="A49">
        <v>24039</v>
      </c>
      <c r="B49" t="s">
        <v>45</v>
      </c>
      <c r="C49" s="16" t="s">
        <v>51</v>
      </c>
      <c r="D49">
        <v>4161.2329378575096</v>
      </c>
      <c r="E49">
        <v>8860.7277834117394</v>
      </c>
      <c r="F49">
        <v>279.00000134669199</v>
      </c>
      <c r="G49">
        <v>0</v>
      </c>
      <c r="H49">
        <v>0</v>
      </c>
      <c r="I49">
        <v>1498.56201029569</v>
      </c>
      <c r="J49">
        <v>10247.585010618001</v>
      </c>
      <c r="K49">
        <v>1746.49100259691</v>
      </c>
      <c r="L49">
        <v>1020.0000125058</v>
      </c>
      <c r="M49">
        <v>3346.00003011525</v>
      </c>
      <c r="N49">
        <v>348.57729504629998</v>
      </c>
      <c r="O49">
        <v>33.780000033089898</v>
      </c>
      <c r="P49">
        <v>86.615396972279996</v>
      </c>
      <c r="Q49">
        <v>4460.4406221211002</v>
      </c>
      <c r="R49">
        <v>44.121732293861001</v>
      </c>
      <c r="S49">
        <v>12236.848623991</v>
      </c>
      <c r="T49">
        <v>93.950688551180093</v>
      </c>
      <c r="U49">
        <v>0</v>
      </c>
      <c r="V49">
        <v>0</v>
      </c>
      <c r="W49">
        <v>48463.933147756405</v>
      </c>
      <c r="X49" s="2"/>
      <c r="AJ49" s="4"/>
      <c r="AK49" s="2"/>
      <c r="AL49">
        <v>24039</v>
      </c>
      <c r="AM49" t="s">
        <v>45</v>
      </c>
      <c r="AN49" s="16" t="s">
        <v>51</v>
      </c>
      <c r="AO49">
        <v>4161.2329378575096</v>
      </c>
      <c r="AP49">
        <v>8860.7277834117394</v>
      </c>
      <c r="AQ49">
        <v>279.00000134669199</v>
      </c>
      <c r="AR49">
        <v>0</v>
      </c>
      <c r="AS49">
        <v>0</v>
      </c>
      <c r="AT49">
        <v>1498.56201029569</v>
      </c>
      <c r="AU49">
        <v>10247.585010618001</v>
      </c>
      <c r="AV49">
        <v>1746.49100259691</v>
      </c>
      <c r="AW49">
        <v>1020.0000125058</v>
      </c>
      <c r="AX49">
        <v>3346.00003011525</v>
      </c>
      <c r="AY49">
        <v>348.57729504629998</v>
      </c>
      <c r="AZ49">
        <v>33.780000033089898</v>
      </c>
      <c r="BA49">
        <v>86.615396972279996</v>
      </c>
      <c r="BB49">
        <v>4460.4406221211002</v>
      </c>
      <c r="BC49">
        <v>44.121732293861001</v>
      </c>
      <c r="BD49">
        <v>12236.848623991</v>
      </c>
      <c r="BE49">
        <v>93.950688551180093</v>
      </c>
      <c r="BF49">
        <v>0</v>
      </c>
      <c r="BG49">
        <v>0</v>
      </c>
      <c r="BH49">
        <v>48463.933147756405</v>
      </c>
      <c r="BI49" s="4"/>
      <c r="BT49" s="4"/>
    </row>
    <row r="50" spans="1:72" customFormat="1" ht="14.1" customHeight="1">
      <c r="A50">
        <v>24041</v>
      </c>
      <c r="B50" t="s">
        <v>46</v>
      </c>
      <c r="C50" s="16" t="s">
        <v>51</v>
      </c>
      <c r="D50">
        <v>25591.8410644531</v>
      </c>
      <c r="E50">
        <v>6410.7612724304199</v>
      </c>
      <c r="F50">
        <v>164.80830299854301</v>
      </c>
      <c r="G50">
        <v>0</v>
      </c>
      <c r="H50">
        <v>0</v>
      </c>
      <c r="I50">
        <v>1244.14013794065</v>
      </c>
      <c r="J50">
        <v>32248.548945158698</v>
      </c>
      <c r="K50">
        <v>4244.99999237061</v>
      </c>
      <c r="L50">
        <v>1786.5339899063099</v>
      </c>
      <c r="M50">
        <v>3775.0000476837199</v>
      </c>
      <c r="N50">
        <v>493.446892738342</v>
      </c>
      <c r="O50">
        <v>460.41959810256998</v>
      </c>
      <c r="P50">
        <v>4141.4246578216598</v>
      </c>
      <c r="Q50">
        <v>11205.405223846399</v>
      </c>
      <c r="R50">
        <v>513.65289545059204</v>
      </c>
      <c r="S50">
        <v>29575.671966552702</v>
      </c>
      <c r="T50">
        <v>128.67016637325301</v>
      </c>
      <c r="U50">
        <v>0</v>
      </c>
      <c r="V50">
        <v>0</v>
      </c>
      <c r="W50">
        <v>121985.32515382755</v>
      </c>
      <c r="X50" s="2"/>
      <c r="AJ50" s="4"/>
      <c r="AK50" s="2"/>
      <c r="AL50">
        <v>24041</v>
      </c>
      <c r="AM50" t="s">
        <v>46</v>
      </c>
      <c r="AN50" s="16" t="s">
        <v>51</v>
      </c>
      <c r="AO50">
        <v>25591.8410644531</v>
      </c>
      <c r="AP50">
        <v>6410.7612724304199</v>
      </c>
      <c r="AQ50">
        <v>164.80830299854301</v>
      </c>
      <c r="AR50">
        <v>0</v>
      </c>
      <c r="AS50">
        <v>0</v>
      </c>
      <c r="AT50">
        <v>1244.14013794065</v>
      </c>
      <c r="AU50">
        <v>32248.548945158698</v>
      </c>
      <c r="AV50">
        <v>4244.99999237061</v>
      </c>
      <c r="AW50">
        <v>1786.5339899063099</v>
      </c>
      <c r="AX50">
        <v>3775.0000476837199</v>
      </c>
      <c r="AY50">
        <v>493.446892738342</v>
      </c>
      <c r="AZ50">
        <v>460.41959810256998</v>
      </c>
      <c r="BA50">
        <v>4141.4246578216598</v>
      </c>
      <c r="BB50">
        <v>11205.405223846399</v>
      </c>
      <c r="BC50">
        <v>513.65289545059204</v>
      </c>
      <c r="BD50">
        <v>29575.671966552702</v>
      </c>
      <c r="BE50">
        <v>128.67016637325301</v>
      </c>
      <c r="BF50">
        <v>0</v>
      </c>
      <c r="BG50">
        <v>0</v>
      </c>
      <c r="BH50">
        <v>121985.32515382755</v>
      </c>
      <c r="BI50" s="4"/>
      <c r="BT50" s="4"/>
    </row>
    <row r="51" spans="1:72" customFormat="1" ht="14.1" customHeight="1">
      <c r="A51">
        <v>24043</v>
      </c>
      <c r="B51" t="s">
        <v>47</v>
      </c>
      <c r="C51" s="16" t="s">
        <v>51</v>
      </c>
      <c r="D51">
        <v>10361.3728980422</v>
      </c>
      <c r="E51">
        <v>4043.6277378797499</v>
      </c>
      <c r="F51">
        <v>10085.9999607503</v>
      </c>
      <c r="G51">
        <v>4457.1009936975297</v>
      </c>
      <c r="H51">
        <v>38448.6959925517</v>
      </c>
      <c r="I51">
        <v>217.426995383925</v>
      </c>
      <c r="J51">
        <v>1679.62205636874</v>
      </c>
      <c r="K51">
        <v>3003.7479799389798</v>
      </c>
      <c r="L51">
        <v>18717.999852865902</v>
      </c>
      <c r="M51">
        <v>23773.999691307501</v>
      </c>
      <c r="N51">
        <v>299.12309693265701</v>
      </c>
      <c r="O51">
        <v>2051.1486965082599</v>
      </c>
      <c r="P51">
        <v>9598.8331280350703</v>
      </c>
      <c r="Q51">
        <v>0</v>
      </c>
      <c r="R51">
        <v>10259.952502906301</v>
      </c>
      <c r="S51">
        <v>10347.9997580945</v>
      </c>
      <c r="T51">
        <v>4004.0475184246902</v>
      </c>
      <c r="U51">
        <v>0</v>
      </c>
      <c r="V51">
        <v>0</v>
      </c>
      <c r="W51">
        <v>151350.69885968801</v>
      </c>
      <c r="X51" s="2"/>
      <c r="AJ51" s="4"/>
      <c r="AK51" s="2"/>
      <c r="AL51">
        <v>24043</v>
      </c>
      <c r="AM51" t="s">
        <v>47</v>
      </c>
      <c r="AN51" s="16" t="s">
        <v>51</v>
      </c>
      <c r="AO51">
        <v>10361.3728980422</v>
      </c>
      <c r="AP51">
        <v>4043.6277378797499</v>
      </c>
      <c r="AQ51">
        <v>10085.9999607503</v>
      </c>
      <c r="AR51">
        <v>4457.1009936975297</v>
      </c>
      <c r="AS51">
        <v>38448.6959925517</v>
      </c>
      <c r="AT51">
        <v>217.426995383925</v>
      </c>
      <c r="AU51">
        <v>1679.62205636874</v>
      </c>
      <c r="AV51">
        <v>3003.7479799389798</v>
      </c>
      <c r="AW51">
        <v>18717.999852865902</v>
      </c>
      <c r="AX51">
        <v>23773.999691307501</v>
      </c>
      <c r="AY51">
        <v>299.12309693265701</v>
      </c>
      <c r="AZ51">
        <v>2051.1486965082599</v>
      </c>
      <c r="BA51">
        <v>9598.8331280350703</v>
      </c>
      <c r="BB51">
        <v>0</v>
      </c>
      <c r="BC51">
        <v>10259.952502906301</v>
      </c>
      <c r="BD51">
        <v>10347.9997580945</v>
      </c>
      <c r="BE51">
        <v>4004.0475184246902</v>
      </c>
      <c r="BF51">
        <v>0</v>
      </c>
      <c r="BG51">
        <v>0</v>
      </c>
      <c r="BH51">
        <v>151350.69885968801</v>
      </c>
      <c r="BI51" s="4"/>
      <c r="BT51" s="4"/>
    </row>
    <row r="52" spans="1:72" customFormat="1" ht="14.1" customHeight="1">
      <c r="A52">
        <v>24045</v>
      </c>
      <c r="B52" t="s">
        <v>48</v>
      </c>
      <c r="C52" s="16" t="s">
        <v>51</v>
      </c>
      <c r="D52">
        <v>12652.6069600582</v>
      </c>
      <c r="E52">
        <v>6546.5174007415799</v>
      </c>
      <c r="F52">
        <v>322.99999319761997</v>
      </c>
      <c r="G52">
        <v>778.84201049804699</v>
      </c>
      <c r="H52">
        <v>3971.6150512695299</v>
      </c>
      <c r="I52">
        <v>4087.9499090611898</v>
      </c>
      <c r="J52">
        <v>27660.9099035859</v>
      </c>
      <c r="K52">
        <v>6614.9867384433701</v>
      </c>
      <c r="L52">
        <v>2996.9999276399599</v>
      </c>
      <c r="M52">
        <v>4461.9998779296902</v>
      </c>
      <c r="N52">
        <v>1550.64556387067</v>
      </c>
      <c r="O52">
        <v>438.02119055390398</v>
      </c>
      <c r="P52">
        <v>952.01953807473205</v>
      </c>
      <c r="Q52">
        <v>2104.9803835153598</v>
      </c>
      <c r="R52">
        <v>174.52300723269599</v>
      </c>
      <c r="S52">
        <v>14993.071855545</v>
      </c>
      <c r="T52">
        <v>90.299009190872297</v>
      </c>
      <c r="U52">
        <v>0.22900000214576699</v>
      </c>
      <c r="V52">
        <v>2.8850000761449301</v>
      </c>
      <c r="W52">
        <v>90402.102320486592</v>
      </c>
      <c r="X52" s="2"/>
      <c r="AJ52" s="4"/>
      <c r="AK52" s="2"/>
      <c r="AL52">
        <v>24045</v>
      </c>
      <c r="AM52" t="s">
        <v>48</v>
      </c>
      <c r="AN52" s="16" t="s">
        <v>51</v>
      </c>
      <c r="AO52">
        <v>12652.6069600582</v>
      </c>
      <c r="AP52">
        <v>6546.5174007415799</v>
      </c>
      <c r="AQ52">
        <v>322.99999319761997</v>
      </c>
      <c r="AR52">
        <v>778.84201049804699</v>
      </c>
      <c r="AS52">
        <v>3971.6150512695299</v>
      </c>
      <c r="AT52">
        <v>4087.9499090611898</v>
      </c>
      <c r="AU52">
        <v>27660.9099035859</v>
      </c>
      <c r="AV52">
        <v>6614.9867384433701</v>
      </c>
      <c r="AW52">
        <v>2996.9999276399599</v>
      </c>
      <c r="AX52">
        <v>4461.9998779296902</v>
      </c>
      <c r="AY52">
        <v>1550.64556387067</v>
      </c>
      <c r="AZ52">
        <v>438.02119055390398</v>
      </c>
      <c r="BA52">
        <v>952.01953807473205</v>
      </c>
      <c r="BB52">
        <v>2104.9803835153598</v>
      </c>
      <c r="BC52">
        <v>174.52300723269599</v>
      </c>
      <c r="BD52">
        <v>14993.071855545</v>
      </c>
      <c r="BE52">
        <v>90.299009190872297</v>
      </c>
      <c r="BF52">
        <v>0.22900000214576699</v>
      </c>
      <c r="BG52">
        <v>2.8850000761449301</v>
      </c>
      <c r="BH52">
        <v>90402.102320486592</v>
      </c>
      <c r="BI52" s="4"/>
      <c r="BT52" s="4"/>
    </row>
    <row r="53" spans="1:72" customFormat="1" ht="14.1" customHeight="1">
      <c r="A53">
        <v>24047</v>
      </c>
      <c r="B53" t="s">
        <v>49</v>
      </c>
      <c r="C53" s="16" t="s">
        <v>51</v>
      </c>
      <c r="D53">
        <v>19388.289581298799</v>
      </c>
      <c r="E53">
        <v>12682.2187194824</v>
      </c>
      <c r="F53">
        <v>450.00000381469698</v>
      </c>
      <c r="G53">
        <v>501.16998291015602</v>
      </c>
      <c r="H53">
        <v>483.90100097656301</v>
      </c>
      <c r="I53">
        <v>2667.8210120201102</v>
      </c>
      <c r="J53">
        <v>18595.131164550799</v>
      </c>
      <c r="K53">
        <v>4257.73095703125</v>
      </c>
      <c r="L53">
        <v>1255.1800060272201</v>
      </c>
      <c r="M53">
        <v>2377.00001144409</v>
      </c>
      <c r="N53">
        <v>199.999002933502</v>
      </c>
      <c r="O53">
        <v>1046.0330095291099</v>
      </c>
      <c r="P53">
        <v>903.17119979858398</v>
      </c>
      <c r="Q53">
        <v>6979.8288497924796</v>
      </c>
      <c r="R53">
        <v>49.291755497455597</v>
      </c>
      <c r="S53">
        <v>27223.753265380899</v>
      </c>
      <c r="T53">
        <v>32.242596179246902</v>
      </c>
      <c r="U53">
        <v>0</v>
      </c>
      <c r="V53">
        <v>0</v>
      </c>
      <c r="W53">
        <v>99092.762118667364</v>
      </c>
      <c r="X53" s="2"/>
      <c r="AJ53" s="4"/>
      <c r="AK53" s="2"/>
      <c r="AL53">
        <v>24047</v>
      </c>
      <c r="AM53" t="s">
        <v>49</v>
      </c>
      <c r="AN53" s="16" t="s">
        <v>51</v>
      </c>
      <c r="AO53">
        <v>19388.289581298799</v>
      </c>
      <c r="AP53">
        <v>12682.2187194824</v>
      </c>
      <c r="AQ53">
        <v>450.00000381469698</v>
      </c>
      <c r="AR53">
        <v>501.16998291015602</v>
      </c>
      <c r="AS53">
        <v>483.90100097656301</v>
      </c>
      <c r="AT53">
        <v>2667.8210120201102</v>
      </c>
      <c r="AU53">
        <v>18595.131164550799</v>
      </c>
      <c r="AV53">
        <v>4257.73095703125</v>
      </c>
      <c r="AW53">
        <v>1255.1800060272201</v>
      </c>
      <c r="AX53">
        <v>2377.00001144409</v>
      </c>
      <c r="AY53">
        <v>199.999002933502</v>
      </c>
      <c r="AZ53">
        <v>1046.0330095291099</v>
      </c>
      <c r="BA53">
        <v>903.17119979858398</v>
      </c>
      <c r="BB53">
        <v>6979.8288497924796</v>
      </c>
      <c r="BC53">
        <v>49.291755497455597</v>
      </c>
      <c r="BD53">
        <v>27223.753265380899</v>
      </c>
      <c r="BE53">
        <v>32.242596179246902</v>
      </c>
      <c r="BF53">
        <v>0</v>
      </c>
      <c r="BG53">
        <v>0</v>
      </c>
      <c r="BH53">
        <v>99092.762118667364</v>
      </c>
      <c r="BI53" s="4"/>
      <c r="BT53" s="4"/>
    </row>
    <row r="54" spans="1:72" customFormat="1" ht="14.1" customHeight="1">
      <c r="A54">
        <v>24510</v>
      </c>
      <c r="B54" t="s">
        <v>50</v>
      </c>
      <c r="C54" s="16" t="s">
        <v>51</v>
      </c>
      <c r="D54">
        <v>0</v>
      </c>
      <c r="E54">
        <v>0</v>
      </c>
      <c r="F54">
        <v>0</v>
      </c>
      <c r="G54">
        <v>6496.5779847835702</v>
      </c>
      <c r="H54">
        <v>12791.6270311549</v>
      </c>
      <c r="I54">
        <v>18.809999965131301</v>
      </c>
      <c r="J54">
        <v>34.707999527454398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19341.723015431056</v>
      </c>
      <c r="X54" s="2"/>
      <c r="AJ54" s="4"/>
      <c r="AK54" s="2"/>
      <c r="AL54">
        <v>24510</v>
      </c>
      <c r="AM54" t="s">
        <v>50</v>
      </c>
      <c r="AN54" s="16" t="s">
        <v>51</v>
      </c>
      <c r="AO54">
        <v>0</v>
      </c>
      <c r="AP54">
        <v>0</v>
      </c>
      <c r="AQ54">
        <v>0</v>
      </c>
      <c r="AR54">
        <v>6496.5779847835702</v>
      </c>
      <c r="AS54">
        <v>12791.6270311549</v>
      </c>
      <c r="AT54">
        <v>18.809999965131301</v>
      </c>
      <c r="AU54">
        <v>34.707999527454398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19341.723015431056</v>
      </c>
      <c r="BI54" s="4"/>
      <c r="BT54" s="4"/>
    </row>
    <row r="55" spans="1:7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J55"/>
      <c r="BK55"/>
      <c r="BL55"/>
      <c r="BM55">
        <v>24510</v>
      </c>
      <c r="BN55">
        <f>IF($BK$1=$D$114,AO165,IF($BK$1=$E$114,AP165,IF($BK$1=$F$114,AQ165,IF($BK$1=$G$114,AR165,IF($BK$1=$H$114,AS165,IF($BK$1=$I$114,AT165,IF($BK$1=$J$114,AU165,IF($BK$1=$K$114,AV165,IF($BK$1=$L$114,AW165,IF($BK$1=$M$114,AX165,IF($BK$1=$N$114,AY165,IF($BK$1=$O$114,AZ165,IF($BK$1=$P$114,BA165,IF($BK$1=$Q$114,BB165,IF($BK$1=$R$114,BC165,IF($BK$1=$S$114,BD165,IF($BK$1=$T$114,BE165,IF($BK$1=$U$114,BF165,BG165))))))))))))))))))</f>
        <v>0</v>
      </c>
      <c r="BO55">
        <f>IF($BK$1=$D$114,AO249,IF($BK$1=$E$114,AP249,IF($BK$1=$F$114,AQ249,IF($BK$1=$G$114,AR249,IF($BK$1=$H$114,AS249,IF($BK$1=$I$114,AT249,IF($BK$1=$J$114,AU249,IF($BK$1=$K$114,AV249,IF($BK$1=$L$114,AW249,IF($BK$1=$M$114,$M$225,IF($BK$1=$N$114,AY249,IF($BK$1=$O$114,AZ249,IF($BK$1=$P$114,BA249,IF($BK$1=$Q$114,BB249,IF($BK$1=$R$114,BC249,IF($BK$1=$S$114,BD249,IF($BK$1=$T$114,BE249,IF($BK$1=$U$114,BF249,BG249))))))))))))))))))</f>
        <v>0</v>
      </c>
      <c r="BP55"/>
      <c r="BQ55"/>
      <c r="BR55"/>
      <c r="BS55"/>
      <c r="BT55" s="4"/>
    </row>
    <row r="56" spans="1:72" ht="18.75">
      <c r="A56" s="1" t="s">
        <v>21</v>
      </c>
      <c r="Y56" s="11"/>
      <c r="Z56" s="11"/>
      <c r="AA56" s="11"/>
      <c r="AB56" s="11"/>
      <c r="AC56" s="11"/>
      <c r="AD56" s="11"/>
      <c r="AE56" s="11"/>
      <c r="AH56" s="11"/>
      <c r="AI56" s="11"/>
      <c r="AL56" s="1" t="s">
        <v>21</v>
      </c>
      <c r="BT56" s="4"/>
    </row>
    <row r="57" spans="1:72" s="3" customFormat="1" ht="105">
      <c r="B57" s="3" t="s">
        <v>3</v>
      </c>
      <c r="C57" s="3" t="s">
        <v>4</v>
      </c>
      <c r="D57" s="3" t="s">
        <v>16</v>
      </c>
      <c r="X57" s="5"/>
      <c r="Y57"/>
      <c r="Z57"/>
      <c r="AA57"/>
      <c r="AB57"/>
      <c r="AC57"/>
      <c r="AD57"/>
      <c r="AE57"/>
      <c r="AF57" s="11"/>
      <c r="AG57" s="11"/>
      <c r="AH57"/>
      <c r="AI57"/>
      <c r="AJ57" s="6"/>
      <c r="AK57" s="5"/>
      <c r="AM57" s="3" t="s">
        <v>3</v>
      </c>
      <c r="AN57" s="3" t="s">
        <v>4</v>
      </c>
      <c r="AO57" s="3" t="s">
        <v>17</v>
      </c>
      <c r="AS57" s="3" t="s">
        <v>18</v>
      </c>
      <c r="BI57" s="6"/>
      <c r="BT57" s="6"/>
    </row>
    <row r="58" spans="1:72" s="3" customFormat="1">
      <c r="A58" s="20"/>
      <c r="B58" s="20">
        <v>2012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5"/>
      <c r="Y58"/>
      <c r="Z58"/>
      <c r="AA58"/>
      <c r="AB58"/>
      <c r="AC58"/>
      <c r="AD58"/>
      <c r="AE58"/>
      <c r="AF58" s="11"/>
      <c r="AG58" s="11"/>
      <c r="AH58"/>
      <c r="AI58"/>
      <c r="AJ58" s="6"/>
      <c r="AK58" s="5"/>
      <c r="AL58" s="20"/>
      <c r="AM58" s="20">
        <v>2012</v>
      </c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  <c r="BI58" s="6"/>
      <c r="BT58" s="6"/>
    </row>
    <row r="59" spans="1:72" s="10" customFormat="1">
      <c r="A59" s="10" t="s">
        <v>7</v>
      </c>
      <c r="D59" s="10" t="s">
        <v>73</v>
      </c>
      <c r="E59" s="10" t="s">
        <v>74</v>
      </c>
      <c r="F59" s="10" t="s">
        <v>75</v>
      </c>
      <c r="G59" s="10" t="s">
        <v>76</v>
      </c>
      <c r="H59" s="10" t="s">
        <v>77</v>
      </c>
      <c r="I59" s="10" t="s">
        <v>78</v>
      </c>
      <c r="J59" s="10" t="s">
        <v>79</v>
      </c>
      <c r="K59" s="10" t="s">
        <v>80</v>
      </c>
      <c r="L59" s="10" t="s">
        <v>81</v>
      </c>
      <c r="M59" s="10" t="s">
        <v>82</v>
      </c>
      <c r="N59" s="10" t="s">
        <v>83</v>
      </c>
      <c r="O59" s="10" t="s">
        <v>84</v>
      </c>
      <c r="P59" s="10" t="s">
        <v>85</v>
      </c>
      <c r="Q59" s="10" t="s">
        <v>86</v>
      </c>
      <c r="R59" s="10" t="s">
        <v>87</v>
      </c>
      <c r="S59" s="10" t="s">
        <v>88</v>
      </c>
      <c r="T59" s="10" t="s">
        <v>89</v>
      </c>
      <c r="U59" s="10" t="s">
        <v>90</v>
      </c>
      <c r="V59" s="10" t="s">
        <v>91</v>
      </c>
      <c r="X59" s="12"/>
      <c r="Y59" s="3"/>
      <c r="Z59" s="3"/>
      <c r="AA59" s="3"/>
      <c r="AB59" s="3"/>
      <c r="AC59" s="3"/>
      <c r="AD59" s="3"/>
      <c r="AE59" s="3"/>
      <c r="AF59"/>
      <c r="AG59"/>
      <c r="AH59" s="3"/>
      <c r="AI59" s="3"/>
      <c r="AJ59" s="13"/>
      <c r="AK59" s="12"/>
      <c r="AL59" s="10" t="s">
        <v>7</v>
      </c>
      <c r="AO59" s="10" t="s">
        <v>73</v>
      </c>
      <c r="AP59" s="10" t="s">
        <v>74</v>
      </c>
      <c r="AQ59" s="10" t="s">
        <v>75</v>
      </c>
      <c r="AR59" s="10" t="s">
        <v>76</v>
      </c>
      <c r="AS59" s="10" t="s">
        <v>77</v>
      </c>
      <c r="AT59" s="10" t="s">
        <v>78</v>
      </c>
      <c r="AU59" s="10" t="s">
        <v>79</v>
      </c>
      <c r="AV59" s="10" t="s">
        <v>80</v>
      </c>
      <c r="AW59" s="10" t="s">
        <v>81</v>
      </c>
      <c r="AX59" s="10" t="s">
        <v>82</v>
      </c>
      <c r="AY59" s="10" t="s">
        <v>83</v>
      </c>
      <c r="AZ59" s="10" t="s">
        <v>84</v>
      </c>
      <c r="BA59" s="10" t="s">
        <v>85</v>
      </c>
      <c r="BB59" s="10" t="s">
        <v>86</v>
      </c>
      <c r="BC59" s="10" t="s">
        <v>87</v>
      </c>
      <c r="BD59" s="10" t="s">
        <v>88</v>
      </c>
      <c r="BE59" s="10" t="s">
        <v>89</v>
      </c>
      <c r="BF59" s="10" t="s">
        <v>90</v>
      </c>
      <c r="BG59" s="10" t="s">
        <v>91</v>
      </c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</row>
    <row r="60" spans="1:72" customFormat="1">
      <c r="A60" s="16">
        <v>24001</v>
      </c>
      <c r="B60" s="16" t="s">
        <v>27</v>
      </c>
      <c r="C60" s="16" t="s">
        <v>51</v>
      </c>
      <c r="D60">
        <v>67269.150878906294</v>
      </c>
      <c r="E60">
        <v>6853.3600769042996</v>
      </c>
      <c r="F60">
        <v>0</v>
      </c>
      <c r="G60">
        <v>0</v>
      </c>
      <c r="H60">
        <v>0</v>
      </c>
      <c r="I60">
        <v>0</v>
      </c>
      <c r="J60">
        <v>0</v>
      </c>
      <c r="K60">
        <v>6229.3365478515598</v>
      </c>
      <c r="L60">
        <v>147924.5648298265</v>
      </c>
      <c r="M60">
        <v>0</v>
      </c>
      <c r="N60">
        <v>26818.4680762887</v>
      </c>
      <c r="O60">
        <v>44135.968580245964</v>
      </c>
      <c r="P60">
        <v>4210.9839086532593</v>
      </c>
      <c r="Q60">
        <v>0</v>
      </c>
      <c r="R60">
        <v>32756.1806945801</v>
      </c>
      <c r="S60">
        <v>0</v>
      </c>
      <c r="T60">
        <v>3506.1707229614299</v>
      </c>
      <c r="U60">
        <v>0</v>
      </c>
      <c r="V60">
        <v>0</v>
      </c>
      <c r="X60" s="2"/>
      <c r="Y60" s="10"/>
      <c r="Z60" s="10"/>
      <c r="AA60" s="10"/>
      <c r="AB60" s="10"/>
      <c r="AC60" s="10"/>
      <c r="AD60" s="10"/>
      <c r="AE60" s="10"/>
      <c r="AF60" s="3"/>
      <c r="AG60" s="3"/>
      <c r="AH60" s="10"/>
      <c r="AI60" s="10"/>
      <c r="AJ60" s="4"/>
      <c r="AK60" s="2"/>
      <c r="AL60" s="16">
        <v>24001</v>
      </c>
      <c r="AM60" s="16" t="s">
        <v>27</v>
      </c>
      <c r="AN60" s="16" t="s">
        <v>51</v>
      </c>
      <c r="AO60">
        <v>7952.5677490234402</v>
      </c>
      <c r="AP60">
        <v>1538.3591376543091</v>
      </c>
      <c r="AQ60">
        <v>8039.0006713867197</v>
      </c>
      <c r="AR60">
        <v>0</v>
      </c>
      <c r="AS60">
        <v>0</v>
      </c>
      <c r="AT60">
        <v>0</v>
      </c>
      <c r="AU60">
        <v>0</v>
      </c>
      <c r="AV60">
        <v>892.22708129882801</v>
      </c>
      <c r="AW60">
        <v>17628.367167949724</v>
      </c>
      <c r="AX60">
        <v>0</v>
      </c>
      <c r="AY60">
        <v>3595.5906844884198</v>
      </c>
      <c r="AZ60">
        <v>6631.9980401992752</v>
      </c>
      <c r="BA60">
        <v>1338.3233263492589</v>
      </c>
      <c r="BB60">
        <v>0</v>
      </c>
      <c r="BC60">
        <v>4567.4927978515598</v>
      </c>
      <c r="BD60">
        <v>6185.95703125</v>
      </c>
      <c r="BE60">
        <v>936.97715377807606</v>
      </c>
      <c r="BF60">
        <v>0</v>
      </c>
      <c r="BG60">
        <v>0</v>
      </c>
      <c r="BI60" s="4"/>
      <c r="BT60" s="11"/>
    </row>
    <row r="61" spans="1:72" customFormat="1">
      <c r="A61" s="16">
        <v>24003</v>
      </c>
      <c r="B61" s="16" t="s">
        <v>28</v>
      </c>
      <c r="C61" s="16" t="s">
        <v>51</v>
      </c>
      <c r="D61">
        <v>552170.59606933605</v>
      </c>
      <c r="E61">
        <v>36155.314924240149</v>
      </c>
      <c r="F61">
        <v>42.821900725364699</v>
      </c>
      <c r="G61">
        <v>0</v>
      </c>
      <c r="H61">
        <v>0</v>
      </c>
      <c r="I61">
        <v>0</v>
      </c>
      <c r="J61">
        <v>0</v>
      </c>
      <c r="K61">
        <v>62339.348426818797</v>
      </c>
      <c r="L61">
        <v>100227.54723167419</v>
      </c>
      <c r="M61">
        <v>18301.828933715798</v>
      </c>
      <c r="N61">
        <v>15320.260954320438</v>
      </c>
      <c r="O61">
        <v>18538.310498237628</v>
      </c>
      <c r="P61">
        <v>30483.84793978927</v>
      </c>
      <c r="Q61">
        <v>4464.9894153028699</v>
      </c>
      <c r="R61">
        <v>6025.1581268310501</v>
      </c>
      <c r="S61">
        <v>550.387939453125</v>
      </c>
      <c r="T61">
        <v>416.125452756882</v>
      </c>
      <c r="U61">
        <v>0</v>
      </c>
      <c r="V61">
        <v>0</v>
      </c>
      <c r="X61" s="2"/>
      <c r="AF61" s="10"/>
      <c r="AG61" s="10"/>
      <c r="AJ61" s="4"/>
      <c r="AK61" s="2"/>
      <c r="AL61" s="16">
        <v>24003</v>
      </c>
      <c r="AM61" s="16" t="s">
        <v>28</v>
      </c>
      <c r="AN61" s="16" t="s">
        <v>51</v>
      </c>
      <c r="AO61">
        <v>41050.472167968801</v>
      </c>
      <c r="AP61">
        <v>5139.4182357788104</v>
      </c>
      <c r="AQ61">
        <v>3092.34814453125</v>
      </c>
      <c r="AR61">
        <v>0</v>
      </c>
      <c r="AS61">
        <v>0</v>
      </c>
      <c r="AT61">
        <v>0</v>
      </c>
      <c r="AU61">
        <v>0</v>
      </c>
      <c r="AV61">
        <v>5126.4207420349103</v>
      </c>
      <c r="AW61">
        <v>11683.5084781647</v>
      </c>
      <c r="AX61">
        <v>0</v>
      </c>
      <c r="AY61">
        <v>1907.8163721859471</v>
      </c>
      <c r="AZ61">
        <v>2636.3083410263093</v>
      </c>
      <c r="BA61">
        <v>4455.811542928217</v>
      </c>
      <c r="BB61">
        <v>25834.1094927788</v>
      </c>
      <c r="BC61">
        <v>517.82074928283703</v>
      </c>
      <c r="BD61">
        <v>32790.29296875</v>
      </c>
      <c r="BE61">
        <v>116.02086865901903</v>
      </c>
      <c r="BF61">
        <v>0</v>
      </c>
      <c r="BG61">
        <v>0</v>
      </c>
      <c r="BI61" s="4"/>
      <c r="BT61" s="11"/>
    </row>
    <row r="62" spans="1:72" customFormat="1">
      <c r="A62" s="16">
        <v>24005</v>
      </c>
      <c r="B62" s="16" t="s">
        <v>29</v>
      </c>
      <c r="C62" s="16" t="s">
        <v>51</v>
      </c>
      <c r="D62">
        <v>2180896.8442688002</v>
      </c>
      <c r="E62">
        <v>173077.43271201881</v>
      </c>
      <c r="F62">
        <v>0</v>
      </c>
      <c r="G62">
        <v>0</v>
      </c>
      <c r="H62">
        <v>0</v>
      </c>
      <c r="I62">
        <v>0</v>
      </c>
      <c r="J62">
        <v>0</v>
      </c>
      <c r="K62">
        <v>44341.687751769998</v>
      </c>
      <c r="L62">
        <v>162696.61868143041</v>
      </c>
      <c r="M62">
        <v>6953.3211059570303</v>
      </c>
      <c r="N62">
        <v>55219.55776894094</v>
      </c>
      <c r="O62">
        <v>47349.195027112917</v>
      </c>
      <c r="P62">
        <v>283637.0329532625</v>
      </c>
      <c r="Q62">
        <v>0</v>
      </c>
      <c r="R62">
        <v>83756.3427734375</v>
      </c>
      <c r="S62">
        <v>0</v>
      </c>
      <c r="T62">
        <v>6979.8923645019495</v>
      </c>
      <c r="U62">
        <v>0</v>
      </c>
      <c r="V62">
        <v>0</v>
      </c>
      <c r="X62" s="2"/>
      <c r="AF62" s="10"/>
      <c r="AG62" s="10"/>
      <c r="AJ62" s="4"/>
      <c r="AK62" s="2"/>
      <c r="AL62" s="16">
        <v>24005</v>
      </c>
      <c r="AM62" s="16" t="s">
        <v>29</v>
      </c>
      <c r="AN62" s="16" t="s">
        <v>51</v>
      </c>
      <c r="AO62">
        <v>181789.57704925499</v>
      </c>
      <c r="AP62">
        <v>34434.491738155528</v>
      </c>
      <c r="AQ62">
        <v>11985.1661376953</v>
      </c>
      <c r="AR62">
        <v>0</v>
      </c>
      <c r="AS62">
        <v>0</v>
      </c>
      <c r="AT62">
        <v>0</v>
      </c>
      <c r="AU62">
        <v>0</v>
      </c>
      <c r="AV62">
        <v>2784.4877166748001</v>
      </c>
      <c r="AW62">
        <v>14043.5740528107</v>
      </c>
      <c r="AX62">
        <v>0</v>
      </c>
      <c r="AY62">
        <v>8682.6571209430658</v>
      </c>
      <c r="AZ62">
        <v>12651.679719686508</v>
      </c>
      <c r="BA62">
        <v>47045.194015502901</v>
      </c>
      <c r="BB62">
        <v>41203.182828307203</v>
      </c>
      <c r="BC62">
        <v>8234.111328125</v>
      </c>
      <c r="BD62">
        <v>114954.59375</v>
      </c>
      <c r="BE62">
        <v>1415.8417053222661</v>
      </c>
      <c r="BF62">
        <v>0</v>
      </c>
      <c r="BG62">
        <v>0</v>
      </c>
      <c r="BI62" s="4"/>
      <c r="BT62" s="11"/>
    </row>
    <row r="63" spans="1:72" customFormat="1">
      <c r="A63" s="16">
        <v>24009</v>
      </c>
      <c r="B63" s="16" t="s">
        <v>30</v>
      </c>
      <c r="C63" s="16" t="s">
        <v>51</v>
      </c>
      <c r="D63">
        <v>486584.705078125</v>
      </c>
      <c r="E63">
        <v>35506.636011123679</v>
      </c>
      <c r="F63">
        <v>42.436830921694799</v>
      </c>
      <c r="G63">
        <v>0</v>
      </c>
      <c r="H63">
        <v>0</v>
      </c>
      <c r="I63">
        <v>0</v>
      </c>
      <c r="J63">
        <v>0</v>
      </c>
      <c r="K63">
        <v>22158.4803848267</v>
      </c>
      <c r="L63">
        <v>66090.181730151206</v>
      </c>
      <c r="M63">
        <v>26073.649568557717</v>
      </c>
      <c r="N63">
        <v>13136.123313307775</v>
      </c>
      <c r="O63">
        <v>10892.125130891771</v>
      </c>
      <c r="P63">
        <v>408418.53308105509</v>
      </c>
      <c r="Q63">
        <v>121983.09704911707</v>
      </c>
      <c r="R63">
        <v>0</v>
      </c>
      <c r="S63">
        <v>5478.2363405227607</v>
      </c>
      <c r="T63">
        <v>0</v>
      </c>
      <c r="U63">
        <v>0</v>
      </c>
      <c r="V63">
        <v>0</v>
      </c>
      <c r="X63" s="2"/>
      <c r="AF63" s="10"/>
      <c r="AG63" s="10"/>
      <c r="AJ63" s="4"/>
      <c r="AK63" s="2"/>
      <c r="AL63" s="16">
        <v>24009</v>
      </c>
      <c r="AM63" s="16" t="s">
        <v>30</v>
      </c>
      <c r="AN63" s="16" t="s">
        <v>51</v>
      </c>
      <c r="AO63">
        <v>31303.3193359375</v>
      </c>
      <c r="AP63">
        <v>4315.9485521316601</v>
      </c>
      <c r="AQ63">
        <v>994.19251092197385</v>
      </c>
      <c r="AR63">
        <v>0</v>
      </c>
      <c r="AS63">
        <v>0</v>
      </c>
      <c r="AT63">
        <v>0</v>
      </c>
      <c r="AU63">
        <v>0</v>
      </c>
      <c r="AV63">
        <v>1061.5684967041</v>
      </c>
      <c r="AW63">
        <v>41539.410888671897</v>
      </c>
      <c r="AX63">
        <v>29394.4113769531</v>
      </c>
      <c r="AY63">
        <v>1323.5845209360075</v>
      </c>
      <c r="AZ63">
        <v>1713.6177201271059</v>
      </c>
      <c r="BA63">
        <v>51640.015327453628</v>
      </c>
      <c r="BB63">
        <v>63981.995796203599</v>
      </c>
      <c r="BC63">
        <v>0</v>
      </c>
      <c r="BD63">
        <v>27551.7275390625</v>
      </c>
      <c r="BE63">
        <v>0</v>
      </c>
      <c r="BF63">
        <v>0</v>
      </c>
      <c r="BG63">
        <v>0</v>
      </c>
      <c r="BI63" s="4"/>
      <c r="BT63" s="11"/>
    </row>
    <row r="64" spans="1:72" customFormat="1">
      <c r="A64" s="16">
        <v>24011</v>
      </c>
      <c r="B64" s="16" t="s">
        <v>31</v>
      </c>
      <c r="C64" s="16" t="s">
        <v>51</v>
      </c>
      <c r="D64">
        <v>2949736.1660156301</v>
      </c>
      <c r="E64">
        <v>2105781.0971679687</v>
      </c>
      <c r="F64">
        <v>4983.9246322645304</v>
      </c>
      <c r="G64">
        <v>0</v>
      </c>
      <c r="H64">
        <v>0</v>
      </c>
      <c r="I64">
        <v>0</v>
      </c>
      <c r="J64">
        <v>0</v>
      </c>
      <c r="K64">
        <v>362007.578125</v>
      </c>
      <c r="L64">
        <v>353713.4071373638</v>
      </c>
      <c r="M64">
        <v>204859.0503911977</v>
      </c>
      <c r="N64">
        <v>342252.61940860725</v>
      </c>
      <c r="O64">
        <v>145645.66964340236</v>
      </c>
      <c r="P64">
        <v>820373.00574207306</v>
      </c>
      <c r="Q64">
        <v>2604871.5484390277</v>
      </c>
      <c r="R64">
        <v>146692.39465331999</v>
      </c>
      <c r="S64">
        <v>226038.84375</v>
      </c>
      <c r="T64">
        <v>116005.3330078126</v>
      </c>
      <c r="U64">
        <v>0</v>
      </c>
      <c r="V64">
        <v>0</v>
      </c>
      <c r="X64" s="2"/>
      <c r="AF64" s="10"/>
      <c r="AG64" s="10"/>
      <c r="AJ64" s="4"/>
      <c r="AK64" s="2"/>
      <c r="AL64" s="16">
        <v>24011</v>
      </c>
      <c r="AM64" s="16" t="s">
        <v>31</v>
      </c>
      <c r="AN64" s="16" t="s">
        <v>51</v>
      </c>
      <c r="AO64">
        <v>226453.98144531299</v>
      </c>
      <c r="AP64">
        <v>466046.28564453102</v>
      </c>
      <c r="AQ64">
        <v>10600.87004162674</v>
      </c>
      <c r="AR64">
        <v>0</v>
      </c>
      <c r="AS64">
        <v>0</v>
      </c>
      <c r="AT64">
        <v>0</v>
      </c>
      <c r="AU64">
        <v>0</v>
      </c>
      <c r="AV64">
        <v>19493.408203125</v>
      </c>
      <c r="AW64">
        <v>200160.5318870545</v>
      </c>
      <c r="AX64">
        <v>137804.943359375</v>
      </c>
      <c r="AY64">
        <v>27763.12288355827</v>
      </c>
      <c r="AZ64">
        <v>28660.97537231446</v>
      </c>
      <c r="BA64">
        <v>111996.5854165554</v>
      </c>
      <c r="BB64">
        <v>973019.99423027097</v>
      </c>
      <c r="BC64">
        <v>12923.9694824219</v>
      </c>
      <c r="BD64">
        <v>337631.55859375</v>
      </c>
      <c r="BE64">
        <v>31265.477905273401</v>
      </c>
      <c r="BF64">
        <v>0</v>
      </c>
      <c r="BG64">
        <v>0</v>
      </c>
      <c r="BI64" s="4"/>
      <c r="BT64" s="11"/>
    </row>
    <row r="65" spans="1:72" customFormat="1">
      <c r="A65" s="16">
        <v>24013</v>
      </c>
      <c r="B65" s="16" t="s">
        <v>32</v>
      </c>
      <c r="C65" s="16" t="s">
        <v>51</v>
      </c>
      <c r="D65">
        <v>2994301.46875</v>
      </c>
      <c r="E65">
        <v>757511.89453125</v>
      </c>
      <c r="F65">
        <v>288.328904549855</v>
      </c>
      <c r="G65">
        <v>0</v>
      </c>
      <c r="H65">
        <v>0</v>
      </c>
      <c r="I65">
        <v>0</v>
      </c>
      <c r="J65">
        <v>0</v>
      </c>
      <c r="K65">
        <v>78654.699462890596</v>
      </c>
      <c r="L65">
        <v>578979.12954711891</v>
      </c>
      <c r="M65">
        <v>80228.534137725801</v>
      </c>
      <c r="N65">
        <v>20706.355259895325</v>
      </c>
      <c r="O65">
        <v>153833.718998909</v>
      </c>
      <c r="P65">
        <v>860884.08180999802</v>
      </c>
      <c r="Q65">
        <v>7604.1507603768305</v>
      </c>
      <c r="R65">
        <v>340336.272033691</v>
      </c>
      <c r="S65">
        <v>2974.7195253372201</v>
      </c>
      <c r="T65">
        <v>89665.464832305996</v>
      </c>
      <c r="U65">
        <v>0</v>
      </c>
      <c r="V65">
        <v>0</v>
      </c>
      <c r="X65" s="2"/>
      <c r="AF65" s="10"/>
      <c r="AG65" s="10"/>
      <c r="AJ65" s="4"/>
      <c r="AK65" s="2"/>
      <c r="AL65" s="16">
        <v>24013</v>
      </c>
      <c r="AM65" s="16" t="s">
        <v>32</v>
      </c>
      <c r="AN65" s="16" t="s">
        <v>51</v>
      </c>
      <c r="AO65">
        <v>243200.05859375</v>
      </c>
      <c r="AP65">
        <v>171280.11328125</v>
      </c>
      <c r="AQ65">
        <v>33361.725835281941</v>
      </c>
      <c r="AR65">
        <v>0</v>
      </c>
      <c r="AS65">
        <v>0</v>
      </c>
      <c r="AT65">
        <v>0</v>
      </c>
      <c r="AU65">
        <v>0</v>
      </c>
      <c r="AV65">
        <v>6654.35986328125</v>
      </c>
      <c r="AW65">
        <v>86152.829986572295</v>
      </c>
      <c r="AX65">
        <v>76359.7734375</v>
      </c>
      <c r="AY65">
        <v>3078.1815651655238</v>
      </c>
      <c r="AZ65">
        <v>58414.8366880416</v>
      </c>
      <c r="BA65">
        <v>148365.98904418951</v>
      </c>
      <c r="BB65">
        <v>105307.57276535036</v>
      </c>
      <c r="BC65">
        <v>32603.899841308601</v>
      </c>
      <c r="BD65">
        <v>217791.51171875</v>
      </c>
      <c r="BE65">
        <v>20845.745979309129</v>
      </c>
      <c r="BF65">
        <v>0</v>
      </c>
      <c r="BG65">
        <v>0</v>
      </c>
      <c r="BI65" s="4"/>
      <c r="BT65" s="11"/>
    </row>
    <row r="66" spans="1:72" customFormat="1">
      <c r="A66">
        <v>24015</v>
      </c>
      <c r="B66" t="s">
        <v>33</v>
      </c>
      <c r="C66" s="16" t="s">
        <v>51</v>
      </c>
      <c r="D66">
        <v>1980845.421875</v>
      </c>
      <c r="E66">
        <v>368723.24279785203</v>
      </c>
      <c r="F66">
        <v>4530.2480617498504</v>
      </c>
      <c r="G66">
        <v>0</v>
      </c>
      <c r="H66">
        <v>0</v>
      </c>
      <c r="I66">
        <v>0</v>
      </c>
      <c r="J66">
        <v>0</v>
      </c>
      <c r="K66">
        <v>30813.5898742676</v>
      </c>
      <c r="L66">
        <v>173100.95277111206</v>
      </c>
      <c r="M66">
        <v>122399.8989667594</v>
      </c>
      <c r="N66">
        <v>3677.5254819989241</v>
      </c>
      <c r="O66">
        <v>56036.697793647683</v>
      </c>
      <c r="P66">
        <v>354490.26149952423</v>
      </c>
      <c r="Q66">
        <v>717322.60049915302</v>
      </c>
      <c r="R66">
        <v>171992.88430786101</v>
      </c>
      <c r="S66">
        <v>67820.92578125</v>
      </c>
      <c r="T66">
        <v>33255.428185701399</v>
      </c>
      <c r="U66">
        <v>0</v>
      </c>
      <c r="V66">
        <v>0</v>
      </c>
      <c r="X66" s="2"/>
      <c r="AF66" s="10"/>
      <c r="AG66" s="10"/>
      <c r="AJ66" s="4"/>
      <c r="AK66" s="2"/>
      <c r="AL66">
        <v>24015</v>
      </c>
      <c r="AM66" t="s">
        <v>33</v>
      </c>
      <c r="AN66" s="16" t="s">
        <v>51</v>
      </c>
      <c r="AO66">
        <v>147629.78515625</v>
      </c>
      <c r="AP66">
        <v>145241.64453125</v>
      </c>
      <c r="AQ66">
        <v>20061.157250266991</v>
      </c>
      <c r="AR66">
        <v>0</v>
      </c>
      <c r="AS66">
        <v>0</v>
      </c>
      <c r="AT66">
        <v>0</v>
      </c>
      <c r="AU66">
        <v>0</v>
      </c>
      <c r="AV66">
        <v>2597.8275756835901</v>
      </c>
      <c r="AW66">
        <v>104628.98376748989</v>
      </c>
      <c r="AX66">
        <v>59483.636348694563</v>
      </c>
      <c r="AY66">
        <v>648.22838509082783</v>
      </c>
      <c r="AZ66">
        <v>8106.0689191818219</v>
      </c>
      <c r="BA66">
        <v>53380.992773056001</v>
      </c>
      <c r="BB66">
        <v>239605.60134029339</v>
      </c>
      <c r="BC66">
        <v>15119.140045165999</v>
      </c>
      <c r="BD66">
        <v>187158.501953125</v>
      </c>
      <c r="BE66">
        <v>13396.709201812739</v>
      </c>
      <c r="BF66">
        <v>0</v>
      </c>
      <c r="BG66">
        <v>0</v>
      </c>
      <c r="BI66" s="4"/>
      <c r="BT66" s="11"/>
    </row>
    <row r="67" spans="1:72" customFormat="1">
      <c r="A67">
        <v>24017</v>
      </c>
      <c r="B67" t="s">
        <v>34</v>
      </c>
      <c r="C67" s="16" t="s">
        <v>51</v>
      </c>
      <c r="D67">
        <v>673164.876953125</v>
      </c>
      <c r="E67">
        <v>49724.8924865722</v>
      </c>
      <c r="F67">
        <v>806.55769798532083</v>
      </c>
      <c r="G67">
        <v>0</v>
      </c>
      <c r="H67">
        <v>0</v>
      </c>
      <c r="I67">
        <v>0</v>
      </c>
      <c r="J67">
        <v>0</v>
      </c>
      <c r="K67">
        <v>50238.552825927698</v>
      </c>
      <c r="L67">
        <v>155474.65536841756</v>
      </c>
      <c r="M67">
        <v>44659.900594711304</v>
      </c>
      <c r="N67">
        <v>21034.182795524583</v>
      </c>
      <c r="O67">
        <v>4692.7407675161994</v>
      </c>
      <c r="P67">
        <v>125974.63976478568</v>
      </c>
      <c r="Q67">
        <v>207188.13851150119</v>
      </c>
      <c r="R67">
        <v>10394.000564575201</v>
      </c>
      <c r="S67">
        <v>10133.089457988741</v>
      </c>
      <c r="T67">
        <v>813.95166897773811</v>
      </c>
      <c r="U67">
        <v>0</v>
      </c>
      <c r="V67">
        <v>0</v>
      </c>
      <c r="X67" s="2"/>
      <c r="AF67" s="10"/>
      <c r="AG67" s="10"/>
      <c r="AJ67" s="4"/>
      <c r="AK67" s="2"/>
      <c r="AL67">
        <v>24017</v>
      </c>
      <c r="AM67" t="s">
        <v>34</v>
      </c>
      <c r="AN67" s="16" t="s">
        <v>51</v>
      </c>
      <c r="AO67">
        <v>65455.689941406301</v>
      </c>
      <c r="AP67">
        <v>10456.998107910149</v>
      </c>
      <c r="AQ67">
        <v>3153.9258298873951</v>
      </c>
      <c r="AR67">
        <v>0</v>
      </c>
      <c r="AS67">
        <v>0</v>
      </c>
      <c r="AT67">
        <v>0</v>
      </c>
      <c r="AU67">
        <v>0</v>
      </c>
      <c r="AV67">
        <v>3729.5189208984398</v>
      </c>
      <c r="AW67">
        <v>54141.363760471359</v>
      </c>
      <c r="AX67">
        <v>24787.264282226599</v>
      </c>
      <c r="AY67">
        <v>2176.7018066048663</v>
      </c>
      <c r="AZ67">
        <v>955.83000189438417</v>
      </c>
      <c r="BA67">
        <v>16034.059675216651</v>
      </c>
      <c r="BB67">
        <v>73694.242549896255</v>
      </c>
      <c r="BC67">
        <v>809.55746459960903</v>
      </c>
      <c r="BD67">
        <v>32294.439208984379</v>
      </c>
      <c r="BE67">
        <v>130.91905307769781</v>
      </c>
      <c r="BF67">
        <v>0</v>
      </c>
      <c r="BG67">
        <v>0</v>
      </c>
      <c r="BI67" s="4"/>
      <c r="BT67" s="11"/>
    </row>
    <row r="68" spans="1:72" customFormat="1">
      <c r="A68">
        <v>24019</v>
      </c>
      <c r="B68" t="s">
        <v>35</v>
      </c>
      <c r="C68" s="16" t="s">
        <v>51</v>
      </c>
      <c r="D68">
        <v>2488181.2519531301</v>
      </c>
      <c r="E68">
        <v>796720.19873046898</v>
      </c>
      <c r="F68">
        <v>224.79118108749401</v>
      </c>
      <c r="G68">
        <v>0</v>
      </c>
      <c r="H68">
        <v>0</v>
      </c>
      <c r="I68">
        <v>0</v>
      </c>
      <c r="J68">
        <v>0</v>
      </c>
      <c r="K68">
        <v>323756.75732421898</v>
      </c>
      <c r="L68">
        <v>222120.34516232822</v>
      </c>
      <c r="M68">
        <v>44834.520585298502</v>
      </c>
      <c r="N68">
        <v>277121.16747915768</v>
      </c>
      <c r="O68">
        <v>133998.81520116329</v>
      </c>
      <c r="P68">
        <v>222800.04618072518</v>
      </c>
      <c r="Q68">
        <v>1630268.354331973</v>
      </c>
      <c r="R68">
        <v>20455.871704101599</v>
      </c>
      <c r="S68">
        <v>152229.09765625</v>
      </c>
      <c r="T68">
        <v>8466.9926300048846</v>
      </c>
      <c r="U68">
        <v>0</v>
      </c>
      <c r="V68">
        <v>0</v>
      </c>
      <c r="X68" s="2"/>
      <c r="AF68" s="10"/>
      <c r="AG68" s="10"/>
      <c r="AJ68" s="4"/>
      <c r="AK68" s="2"/>
      <c r="AL68">
        <v>24019</v>
      </c>
      <c r="AM68" t="s">
        <v>35</v>
      </c>
      <c r="AN68" s="16" t="s">
        <v>51</v>
      </c>
      <c r="AO68">
        <v>195688.28515625</v>
      </c>
      <c r="AP68">
        <v>153452.43627929699</v>
      </c>
      <c r="AQ68">
        <v>489.92795228958204</v>
      </c>
      <c r="AR68">
        <v>0</v>
      </c>
      <c r="AS68">
        <v>0</v>
      </c>
      <c r="AT68">
        <v>0</v>
      </c>
      <c r="AU68">
        <v>0</v>
      </c>
      <c r="AV68">
        <v>19287.3505859375</v>
      </c>
      <c r="AW68">
        <v>147251.24283218378</v>
      </c>
      <c r="AX68">
        <v>31628.375366211003</v>
      </c>
      <c r="AY68">
        <v>22796.946252465219</v>
      </c>
      <c r="AZ68">
        <v>35917.892294108831</v>
      </c>
      <c r="BA68">
        <v>31145.0892739296</v>
      </c>
      <c r="BB68">
        <v>578787.45665550197</v>
      </c>
      <c r="BC68">
        <v>1794.87087249756</v>
      </c>
      <c r="BD68">
        <v>247656.908203125</v>
      </c>
      <c r="BE68">
        <v>4006.2815246582036</v>
      </c>
      <c r="BF68">
        <v>0</v>
      </c>
      <c r="BG68">
        <v>0</v>
      </c>
      <c r="BI68" s="4"/>
      <c r="BT68" s="11"/>
    </row>
    <row r="69" spans="1:72" customFormat="1">
      <c r="A69">
        <v>24021</v>
      </c>
      <c r="B69" t="s">
        <v>36</v>
      </c>
      <c r="C69" s="16" t="s">
        <v>51</v>
      </c>
      <c r="D69">
        <v>2629386.4375</v>
      </c>
      <c r="E69">
        <v>948021.85671234201</v>
      </c>
      <c r="F69">
        <v>6851.9737070284555</v>
      </c>
      <c r="G69">
        <v>0</v>
      </c>
      <c r="H69">
        <v>0</v>
      </c>
      <c r="I69">
        <v>0</v>
      </c>
      <c r="J69">
        <v>0</v>
      </c>
      <c r="K69">
        <v>55061.328613281301</v>
      </c>
      <c r="L69">
        <v>979286.22698974609</v>
      </c>
      <c r="M69">
        <v>193563.51826477051</v>
      </c>
      <c r="N69">
        <v>25364.754614233978</v>
      </c>
      <c r="O69">
        <v>95562.704009503112</v>
      </c>
      <c r="P69">
        <v>1098724.81270504</v>
      </c>
      <c r="Q69">
        <v>245980.19219104605</v>
      </c>
      <c r="R69">
        <v>978819.92340087902</v>
      </c>
      <c r="S69">
        <v>27484.5344991684</v>
      </c>
      <c r="T69">
        <v>367859.87884140003</v>
      </c>
      <c r="U69">
        <v>0</v>
      </c>
      <c r="V69">
        <v>0</v>
      </c>
      <c r="X69" s="2"/>
      <c r="AF69" s="10"/>
      <c r="AG69" s="10"/>
      <c r="AJ69" s="4"/>
      <c r="AK69" s="2"/>
      <c r="AL69">
        <v>24021</v>
      </c>
      <c r="AM69" t="s">
        <v>36</v>
      </c>
      <c r="AN69" s="16" t="s">
        <v>51</v>
      </c>
      <c r="AO69">
        <v>204169.2265625</v>
      </c>
      <c r="AP69">
        <v>187551.94175720168</v>
      </c>
      <c r="AQ69">
        <v>102896.37137038074</v>
      </c>
      <c r="AR69">
        <v>0</v>
      </c>
      <c r="AS69">
        <v>0</v>
      </c>
      <c r="AT69">
        <v>0</v>
      </c>
      <c r="AU69">
        <v>0</v>
      </c>
      <c r="AV69">
        <v>4831.8078613281295</v>
      </c>
      <c r="AW69">
        <v>185479.48425293001</v>
      </c>
      <c r="AX69">
        <v>74163.46875</v>
      </c>
      <c r="AY69">
        <v>3100.3558913469356</v>
      </c>
      <c r="AZ69">
        <v>12654.59115242957</v>
      </c>
      <c r="BA69">
        <v>175958.85632038169</v>
      </c>
      <c r="BB69">
        <v>216656.93467497829</v>
      </c>
      <c r="BC69">
        <v>88733.955383300796</v>
      </c>
      <c r="BD69">
        <v>229943.61328125</v>
      </c>
      <c r="BE69">
        <v>73909.102722167998</v>
      </c>
      <c r="BF69">
        <v>0</v>
      </c>
      <c r="BG69">
        <v>0</v>
      </c>
      <c r="BI69" s="4"/>
      <c r="BT69" s="11"/>
    </row>
    <row r="70" spans="1:72" customFormat="1">
      <c r="A70">
        <v>24023</v>
      </c>
      <c r="B70" t="s">
        <v>37</v>
      </c>
      <c r="C70" s="16" t="s">
        <v>51</v>
      </c>
      <c r="D70">
        <v>645811.19140625</v>
      </c>
      <c r="E70">
        <v>124690.57910156259</v>
      </c>
      <c r="F70">
        <v>36.679907041998398</v>
      </c>
      <c r="G70">
        <v>0</v>
      </c>
      <c r="H70">
        <v>0</v>
      </c>
      <c r="I70">
        <v>0</v>
      </c>
      <c r="J70">
        <v>0</v>
      </c>
      <c r="K70">
        <v>22763.672729492198</v>
      </c>
      <c r="L70">
        <v>457023.791740418</v>
      </c>
      <c r="M70">
        <v>3585.58738899231</v>
      </c>
      <c r="N70">
        <v>3909.1656761169402</v>
      </c>
      <c r="O70">
        <v>32259.43664073939</v>
      </c>
      <c r="P70">
        <v>95489.300457000703</v>
      </c>
      <c r="Q70">
        <v>0</v>
      </c>
      <c r="R70">
        <v>192398.172241211</v>
      </c>
      <c r="S70">
        <v>14.2859867811203</v>
      </c>
      <c r="T70">
        <v>38661.305680275</v>
      </c>
      <c r="U70">
        <v>0</v>
      </c>
      <c r="V70">
        <v>0</v>
      </c>
      <c r="X70" s="2"/>
      <c r="AF70" s="10"/>
      <c r="AG70" s="10"/>
      <c r="AJ70" s="4"/>
      <c r="AK70" s="2"/>
      <c r="AL70">
        <v>24023</v>
      </c>
      <c r="AM70" t="s">
        <v>37</v>
      </c>
      <c r="AN70" s="16" t="s">
        <v>51</v>
      </c>
      <c r="AO70">
        <v>63350.068359375</v>
      </c>
      <c r="AP70">
        <v>23876.478515625051</v>
      </c>
      <c r="AQ70">
        <v>68460.969065513578</v>
      </c>
      <c r="AR70">
        <v>0</v>
      </c>
      <c r="AS70">
        <v>0</v>
      </c>
      <c r="AT70">
        <v>0</v>
      </c>
      <c r="AU70">
        <v>0</v>
      </c>
      <c r="AV70">
        <v>2461.1339111328102</v>
      </c>
      <c r="AW70">
        <v>63700.941925048799</v>
      </c>
      <c r="AX70">
        <v>8953.0628051757794</v>
      </c>
      <c r="AY70">
        <v>580.01068043708801</v>
      </c>
      <c r="AZ70">
        <v>6136.1190433502215</v>
      </c>
      <c r="BA70">
        <v>20657.38923645021</v>
      </c>
      <c r="BB70">
        <v>0</v>
      </c>
      <c r="BC70">
        <v>22260.540847778298</v>
      </c>
      <c r="BD70">
        <v>15408.262336730957</v>
      </c>
      <c r="BE70">
        <v>8261.3675634861011</v>
      </c>
      <c r="BF70">
        <v>0</v>
      </c>
      <c r="BG70">
        <v>0</v>
      </c>
      <c r="BI70" s="4"/>
      <c r="BT70" s="11"/>
    </row>
    <row r="71" spans="1:72" customFormat="1">
      <c r="A71">
        <v>24025</v>
      </c>
      <c r="B71" t="s">
        <v>38</v>
      </c>
      <c r="C71" s="16" t="s">
        <v>51</v>
      </c>
      <c r="D71">
        <v>1821000.4327392599</v>
      </c>
      <c r="E71">
        <v>150785.08312988281</v>
      </c>
      <c r="F71">
        <v>604.425095082437</v>
      </c>
      <c r="G71">
        <v>0</v>
      </c>
      <c r="H71">
        <v>0</v>
      </c>
      <c r="I71">
        <v>0</v>
      </c>
      <c r="J71">
        <v>0</v>
      </c>
      <c r="K71">
        <v>49881.6016235352</v>
      </c>
      <c r="L71">
        <v>159798.7588164731</v>
      </c>
      <c r="M71">
        <v>83843.898612499193</v>
      </c>
      <c r="N71">
        <v>21806.731593310811</v>
      </c>
      <c r="O71">
        <v>46158.37265154723</v>
      </c>
      <c r="P71">
        <v>204216.31782341001</v>
      </c>
      <c r="Q71">
        <v>1524.3479626446201</v>
      </c>
      <c r="R71">
        <v>139528.166534424</v>
      </c>
      <c r="S71">
        <v>3408.2649420499802</v>
      </c>
      <c r="T71">
        <v>11912.348539352421</v>
      </c>
      <c r="U71">
        <v>0</v>
      </c>
      <c r="V71">
        <v>0</v>
      </c>
      <c r="X71" s="2"/>
      <c r="AF71" s="10"/>
      <c r="AG71" s="10"/>
      <c r="AJ71" s="4"/>
      <c r="AK71" s="2"/>
      <c r="AL71">
        <v>24025</v>
      </c>
      <c r="AM71" t="s">
        <v>38</v>
      </c>
      <c r="AN71" s="16" t="s">
        <v>51</v>
      </c>
      <c r="AO71">
        <v>164955.191650391</v>
      </c>
      <c r="AP71">
        <v>33119.109584808379</v>
      </c>
      <c r="AQ71">
        <v>25548.31992601795</v>
      </c>
      <c r="AR71">
        <v>0</v>
      </c>
      <c r="AS71">
        <v>0</v>
      </c>
      <c r="AT71">
        <v>0</v>
      </c>
      <c r="AU71">
        <v>0</v>
      </c>
      <c r="AV71">
        <v>3837.0460205078102</v>
      </c>
      <c r="AW71">
        <v>100956.64752960201</v>
      </c>
      <c r="AX71">
        <v>165911.380859375</v>
      </c>
      <c r="AY71">
        <v>2981.9347381591788</v>
      </c>
      <c r="AZ71">
        <v>7154.6208451390285</v>
      </c>
      <c r="BA71">
        <v>37870.1162109375</v>
      </c>
      <c r="BB71">
        <v>10138.09761500358</v>
      </c>
      <c r="BC71">
        <v>14747.968261718799</v>
      </c>
      <c r="BD71">
        <v>88075.0302734375</v>
      </c>
      <c r="BE71">
        <v>2694.370846748348</v>
      </c>
      <c r="BF71">
        <v>0</v>
      </c>
      <c r="BG71">
        <v>0</v>
      </c>
      <c r="BI71" s="4"/>
      <c r="BT71" s="11"/>
    </row>
    <row r="72" spans="1:72" customFormat="1">
      <c r="A72">
        <v>24027</v>
      </c>
      <c r="B72" t="s">
        <v>39</v>
      </c>
      <c r="C72" s="16" t="s">
        <v>51</v>
      </c>
      <c r="D72">
        <v>588887.140625</v>
      </c>
      <c r="E72">
        <v>58546.675537109404</v>
      </c>
      <c r="F72">
        <v>32.867871690613697</v>
      </c>
      <c r="G72">
        <v>0</v>
      </c>
      <c r="H72">
        <v>0</v>
      </c>
      <c r="I72">
        <v>0</v>
      </c>
      <c r="J72">
        <v>0</v>
      </c>
      <c r="K72">
        <v>22409.594604492198</v>
      </c>
      <c r="L72">
        <v>81852.242203414396</v>
      </c>
      <c r="M72">
        <v>18919.119534283898</v>
      </c>
      <c r="N72">
        <v>12339.233914017672</v>
      </c>
      <c r="O72">
        <v>31736.706879854177</v>
      </c>
      <c r="P72">
        <v>228156.5019216541</v>
      </c>
      <c r="Q72">
        <v>1145.19031683251</v>
      </c>
      <c r="R72">
        <v>14693.511199951199</v>
      </c>
      <c r="S72">
        <v>305.197257757187</v>
      </c>
      <c r="T72">
        <v>1537.7204790115361</v>
      </c>
      <c r="U72">
        <v>0</v>
      </c>
      <c r="V72">
        <v>0</v>
      </c>
      <c r="X72" s="2"/>
      <c r="AF72" s="10"/>
      <c r="AG72" s="10"/>
      <c r="AJ72" s="4"/>
      <c r="AK72" s="2"/>
      <c r="AL72">
        <v>24027</v>
      </c>
      <c r="AM72" t="s">
        <v>39</v>
      </c>
      <c r="AN72" s="16" t="s">
        <v>51</v>
      </c>
      <c r="AO72">
        <v>37819.4970703125</v>
      </c>
      <c r="AP72">
        <v>10660.370727539061</v>
      </c>
      <c r="AQ72">
        <v>5263.4020650242346</v>
      </c>
      <c r="AR72">
        <v>0</v>
      </c>
      <c r="AS72">
        <v>0</v>
      </c>
      <c r="AT72">
        <v>0</v>
      </c>
      <c r="AU72">
        <v>0</v>
      </c>
      <c r="AV72">
        <v>1748.52732086182</v>
      </c>
      <c r="AW72">
        <v>6748.55307972431</v>
      </c>
      <c r="AX72">
        <v>8687.2565612793005</v>
      </c>
      <c r="AY72">
        <v>1317.3829968571645</v>
      </c>
      <c r="AZ72">
        <v>3205.5689105987503</v>
      </c>
      <c r="BA72">
        <v>29015.584200858997</v>
      </c>
      <c r="BB72">
        <v>46991.73352801802</v>
      </c>
      <c r="BC72">
        <v>1113.0184936523401</v>
      </c>
      <c r="BD72">
        <v>39692.932006835938</v>
      </c>
      <c r="BE72">
        <v>316.23916435241739</v>
      </c>
      <c r="BF72">
        <v>0</v>
      </c>
      <c r="BG72">
        <v>0</v>
      </c>
      <c r="BI72" s="4"/>
      <c r="BT72" s="11"/>
    </row>
    <row r="73" spans="1:72" customFormat="1">
      <c r="A73">
        <v>24029</v>
      </c>
      <c r="B73" t="s">
        <v>40</v>
      </c>
      <c r="C73" s="16" t="s">
        <v>51</v>
      </c>
      <c r="D73">
        <v>3581258.6340331999</v>
      </c>
      <c r="E73">
        <v>1007732.4459152219</v>
      </c>
      <c r="F73">
        <v>1600.2799643513883</v>
      </c>
      <c r="G73">
        <v>0</v>
      </c>
      <c r="H73">
        <v>0</v>
      </c>
      <c r="I73">
        <v>0</v>
      </c>
      <c r="J73">
        <v>0</v>
      </c>
      <c r="K73">
        <v>53300.5791015625</v>
      </c>
      <c r="L73">
        <v>62617.489418029829</v>
      </c>
      <c r="M73">
        <v>31675.964300751701</v>
      </c>
      <c r="N73">
        <v>86917.318105220838</v>
      </c>
      <c r="O73">
        <v>152201.67581979025</v>
      </c>
      <c r="P73">
        <v>792932.59360575629</v>
      </c>
      <c r="Q73">
        <v>719587.99658960756</v>
      </c>
      <c r="R73">
        <v>236749.138504028</v>
      </c>
      <c r="S73">
        <v>51382.528047323285</v>
      </c>
      <c r="T73">
        <v>67904.035356998502</v>
      </c>
      <c r="U73">
        <v>0</v>
      </c>
      <c r="V73">
        <v>0</v>
      </c>
      <c r="X73" s="2"/>
      <c r="AF73" s="10"/>
      <c r="AG73" s="10"/>
      <c r="AJ73" s="4"/>
      <c r="AK73" s="2"/>
      <c r="AL73">
        <v>24029</v>
      </c>
      <c r="AM73" t="s">
        <v>40</v>
      </c>
      <c r="AN73" s="16" t="s">
        <v>51</v>
      </c>
      <c r="AO73">
        <v>245693.857421875</v>
      </c>
      <c r="AP73">
        <v>136691.91988873482</v>
      </c>
      <c r="AQ73">
        <v>10140.701491311442</v>
      </c>
      <c r="AR73">
        <v>0</v>
      </c>
      <c r="AS73">
        <v>0</v>
      </c>
      <c r="AT73">
        <v>0</v>
      </c>
      <c r="AU73">
        <v>0</v>
      </c>
      <c r="AV73">
        <v>2509.125</v>
      </c>
      <c r="AW73">
        <v>25750.1925888062</v>
      </c>
      <c r="AX73">
        <v>15479.176635742191</v>
      </c>
      <c r="AY73">
        <v>7373.3730860650558</v>
      </c>
      <c r="AZ73">
        <v>12129.149746269031</v>
      </c>
      <c r="BA73">
        <v>110893.45812797541</v>
      </c>
      <c r="BB73">
        <v>382203.50461828703</v>
      </c>
      <c r="BC73">
        <v>18961.8581848145</v>
      </c>
      <c r="BD73">
        <v>262342.19781494141</v>
      </c>
      <c r="BE73">
        <v>10700.934173583981</v>
      </c>
      <c r="BF73">
        <v>0</v>
      </c>
      <c r="BG73">
        <v>0</v>
      </c>
      <c r="BI73" s="4"/>
      <c r="BT73" s="11"/>
    </row>
    <row r="74" spans="1:72" customFormat="1">
      <c r="A74">
        <v>24031</v>
      </c>
      <c r="B74" t="s">
        <v>41</v>
      </c>
      <c r="C74" s="16" t="s">
        <v>51</v>
      </c>
      <c r="D74">
        <v>1470400.09234619</v>
      </c>
      <c r="E74">
        <v>97818.766107559204</v>
      </c>
      <c r="F74">
        <v>169.41990907548012</v>
      </c>
      <c r="G74">
        <v>0</v>
      </c>
      <c r="H74">
        <v>0</v>
      </c>
      <c r="I74">
        <v>0</v>
      </c>
      <c r="J74">
        <v>0</v>
      </c>
      <c r="K74">
        <v>88221.841796875</v>
      </c>
      <c r="L74">
        <v>265263.81485742313</v>
      </c>
      <c r="M74">
        <v>46199.313168287204</v>
      </c>
      <c r="N74">
        <v>16753.44772100449</v>
      </c>
      <c r="O74">
        <v>81084.207501411394</v>
      </c>
      <c r="P74">
        <v>357732.84951972967</v>
      </c>
      <c r="Q74">
        <v>28418.382029068231</v>
      </c>
      <c r="R74">
        <v>65419.369903564497</v>
      </c>
      <c r="S74">
        <v>5212.86162924767</v>
      </c>
      <c r="T74">
        <v>4499.6413755416797</v>
      </c>
      <c r="U74">
        <v>0</v>
      </c>
      <c r="V74">
        <v>0</v>
      </c>
      <c r="X74" s="2"/>
      <c r="AF74" s="10"/>
      <c r="AG74" s="10"/>
      <c r="AJ74" s="4"/>
      <c r="AK74" s="2"/>
      <c r="AL74">
        <v>24031</v>
      </c>
      <c r="AM74" t="s">
        <v>41</v>
      </c>
      <c r="AN74" s="16" t="s">
        <v>51</v>
      </c>
      <c r="AO74">
        <v>115701.70800781299</v>
      </c>
      <c r="AP74">
        <v>19519.59792900084</v>
      </c>
      <c r="AQ74">
        <v>5883.8935932369759</v>
      </c>
      <c r="AR74">
        <v>0</v>
      </c>
      <c r="AS74">
        <v>0</v>
      </c>
      <c r="AT74">
        <v>0</v>
      </c>
      <c r="AU74">
        <v>0</v>
      </c>
      <c r="AV74">
        <v>7616.6363525390598</v>
      </c>
      <c r="AW74">
        <v>40519.995269775405</v>
      </c>
      <c r="AX74">
        <v>41624.541503906301</v>
      </c>
      <c r="AY74">
        <v>2789.9326249957048</v>
      </c>
      <c r="AZ74">
        <v>10661.132235527011</v>
      </c>
      <c r="BA74">
        <v>53373.998275756792</v>
      </c>
      <c r="BB74">
        <v>63847.232028007507</v>
      </c>
      <c r="BC74">
        <v>5983.2977294921902</v>
      </c>
      <c r="BD74">
        <v>113170.21020507813</v>
      </c>
      <c r="BE74">
        <v>952.92011451721191</v>
      </c>
      <c r="BF74">
        <v>0</v>
      </c>
      <c r="BG74">
        <v>0</v>
      </c>
      <c r="BI74" s="4"/>
      <c r="BT74" s="11"/>
    </row>
    <row r="75" spans="1:72" customFormat="1">
      <c r="A75">
        <v>24033</v>
      </c>
      <c r="B75" t="s">
        <v>42</v>
      </c>
      <c r="C75" s="16" t="s">
        <v>51</v>
      </c>
      <c r="D75">
        <v>547793.50311279297</v>
      </c>
      <c r="E75">
        <v>48550.002088546717</v>
      </c>
      <c r="F75">
        <v>562.29427314708221</v>
      </c>
      <c r="G75">
        <v>0</v>
      </c>
      <c r="H75">
        <v>0</v>
      </c>
      <c r="I75">
        <v>0</v>
      </c>
      <c r="J75">
        <v>0</v>
      </c>
      <c r="K75">
        <v>14679.0974121094</v>
      </c>
      <c r="L75">
        <v>123653.6637914181</v>
      </c>
      <c r="M75">
        <v>88894.207049131379</v>
      </c>
      <c r="N75">
        <v>41801.598674297347</v>
      </c>
      <c r="O75">
        <v>19792.089590549469</v>
      </c>
      <c r="P75">
        <v>165446.6909351353</v>
      </c>
      <c r="Q75">
        <v>11363.119288075208</v>
      </c>
      <c r="R75">
        <v>40294.247375488303</v>
      </c>
      <c r="S75">
        <v>12404.557282745838</v>
      </c>
      <c r="T75">
        <v>3763.752490997319</v>
      </c>
      <c r="U75">
        <v>0</v>
      </c>
      <c r="V75">
        <v>0</v>
      </c>
      <c r="X75" s="2"/>
      <c r="AF75" s="10"/>
      <c r="AG75" s="10"/>
      <c r="AJ75" s="4"/>
      <c r="AK75" s="2"/>
      <c r="AL75">
        <v>24033</v>
      </c>
      <c r="AM75" t="s">
        <v>42</v>
      </c>
      <c r="AN75" s="16" t="s">
        <v>51</v>
      </c>
      <c r="AO75">
        <v>58733.939697265603</v>
      </c>
      <c r="AP75">
        <v>9923.4129962921197</v>
      </c>
      <c r="AQ75">
        <v>2938.3342332107354</v>
      </c>
      <c r="AR75">
        <v>0</v>
      </c>
      <c r="AS75">
        <v>0</v>
      </c>
      <c r="AT75">
        <v>0</v>
      </c>
      <c r="AU75">
        <v>0</v>
      </c>
      <c r="AV75">
        <v>1186.80383300781</v>
      </c>
      <c r="AW75">
        <v>18416.453883230701</v>
      </c>
      <c r="AX75">
        <v>369.27958679199202</v>
      </c>
      <c r="AY75">
        <v>8414.7332097291965</v>
      </c>
      <c r="AZ75">
        <v>3738.951023936268</v>
      </c>
      <c r="BA75">
        <v>33961.264873504624</v>
      </c>
      <c r="BB75">
        <v>3024.3124663475887</v>
      </c>
      <c r="BC75">
        <v>4992.9641113281295</v>
      </c>
      <c r="BD75">
        <v>33874.569325447083</v>
      </c>
      <c r="BE75">
        <v>889.55211353302002</v>
      </c>
      <c r="BF75">
        <v>0</v>
      </c>
      <c r="BG75">
        <v>0</v>
      </c>
      <c r="BI75" s="4"/>
      <c r="BT75" s="11"/>
    </row>
    <row r="76" spans="1:72" customFormat="1">
      <c r="A76">
        <v>24035</v>
      </c>
      <c r="B76" t="s">
        <v>43</v>
      </c>
      <c r="C76" s="16" t="s">
        <v>51</v>
      </c>
      <c r="D76">
        <v>4802566.32629395</v>
      </c>
      <c r="E76">
        <v>782223.37173461902</v>
      </c>
      <c r="F76">
        <v>2080.3232603971346</v>
      </c>
      <c r="G76">
        <v>0</v>
      </c>
      <c r="H76">
        <v>0</v>
      </c>
      <c r="I76">
        <v>0</v>
      </c>
      <c r="J76">
        <v>0</v>
      </c>
      <c r="K76">
        <v>168997.578323364</v>
      </c>
      <c r="L76">
        <v>150498.36312961631</v>
      </c>
      <c r="M76">
        <v>77674.459617614804</v>
      </c>
      <c r="N76">
        <v>80777.917932987169</v>
      </c>
      <c r="O76">
        <v>129349.13467407225</v>
      </c>
      <c r="P76">
        <v>658104.54538726818</v>
      </c>
      <c r="Q76">
        <v>2473103.011452999</v>
      </c>
      <c r="R76">
        <v>161935.13879394499</v>
      </c>
      <c r="S76">
        <v>137215.60791015625</v>
      </c>
      <c r="T76">
        <v>27037.815032959021</v>
      </c>
      <c r="U76">
        <v>0</v>
      </c>
      <c r="V76">
        <v>0</v>
      </c>
      <c r="X76" s="2"/>
      <c r="AF76" s="10"/>
      <c r="AG76" s="10"/>
      <c r="AJ76" s="4"/>
      <c r="AK76" s="2"/>
      <c r="AL76">
        <v>24035</v>
      </c>
      <c r="AM76" t="s">
        <v>43</v>
      </c>
      <c r="AN76" s="16" t="s">
        <v>51</v>
      </c>
      <c r="AO76">
        <v>359616.501953125</v>
      </c>
      <c r="AP76">
        <v>114599.91819763181</v>
      </c>
      <c r="AQ76">
        <v>9166.5794529404993</v>
      </c>
      <c r="AR76">
        <v>0</v>
      </c>
      <c r="AS76">
        <v>0</v>
      </c>
      <c r="AT76">
        <v>0</v>
      </c>
      <c r="AU76">
        <v>0</v>
      </c>
      <c r="AV76">
        <v>10504.4991760254</v>
      </c>
      <c r="AW76">
        <v>111561.04536437991</v>
      </c>
      <c r="AX76">
        <v>62610.994750976599</v>
      </c>
      <c r="AY76">
        <v>9116.8806912898963</v>
      </c>
      <c r="AZ76">
        <v>22358.30621337891</v>
      </c>
      <c r="BA76">
        <v>94868.670035362302</v>
      </c>
      <c r="BB76">
        <v>736615.6036529541</v>
      </c>
      <c r="BC76">
        <v>14230.031738281299</v>
      </c>
      <c r="BD76">
        <v>392758.30859375</v>
      </c>
      <c r="BE76">
        <v>6103.9476318359393</v>
      </c>
      <c r="BF76">
        <v>0</v>
      </c>
      <c r="BG76">
        <v>0</v>
      </c>
      <c r="BI76" s="4"/>
      <c r="BT76" s="11"/>
    </row>
    <row r="77" spans="1:72" customFormat="1">
      <c r="A77">
        <v>24037</v>
      </c>
      <c r="B77" t="s">
        <v>44</v>
      </c>
      <c r="C77" s="16" t="s">
        <v>51</v>
      </c>
      <c r="D77">
        <v>847208.34262084996</v>
      </c>
      <c r="E77">
        <v>122679.3484382631</v>
      </c>
      <c r="F77">
        <v>2538.3447529411214</v>
      </c>
      <c r="G77">
        <v>0</v>
      </c>
      <c r="H77">
        <v>0</v>
      </c>
      <c r="I77">
        <v>0</v>
      </c>
      <c r="J77">
        <v>0</v>
      </c>
      <c r="K77">
        <v>48674.652587890603</v>
      </c>
      <c r="L77">
        <v>210967.31544852231</v>
      </c>
      <c r="M77">
        <v>66763.3466210365</v>
      </c>
      <c r="N77">
        <v>48058.516289234147</v>
      </c>
      <c r="O77">
        <v>18333.326006412521</v>
      </c>
      <c r="P77">
        <v>264910.45489978761</v>
      </c>
      <c r="Q77">
        <v>461980.70074156264</v>
      </c>
      <c r="R77">
        <v>31360.6008300781</v>
      </c>
      <c r="S77">
        <v>52148.305599212646</v>
      </c>
      <c r="T77">
        <v>4737.9714736938504</v>
      </c>
      <c r="U77">
        <v>0</v>
      </c>
      <c r="V77">
        <v>0</v>
      </c>
      <c r="X77" s="2"/>
      <c r="AF77" s="10"/>
      <c r="AG77" s="10"/>
      <c r="AJ77" s="4"/>
      <c r="AK77" s="2"/>
      <c r="AL77">
        <v>24037</v>
      </c>
      <c r="AM77" t="s">
        <v>44</v>
      </c>
      <c r="AN77" s="16" t="s">
        <v>51</v>
      </c>
      <c r="AO77">
        <v>58232.300537109397</v>
      </c>
      <c r="AP77">
        <v>16179.15518760683</v>
      </c>
      <c r="AQ77">
        <v>8155.946706612046</v>
      </c>
      <c r="AR77">
        <v>0</v>
      </c>
      <c r="AS77">
        <v>0</v>
      </c>
      <c r="AT77">
        <v>0</v>
      </c>
      <c r="AU77">
        <v>0</v>
      </c>
      <c r="AV77">
        <v>3885.3397827148401</v>
      </c>
      <c r="AW77">
        <v>14992.5549244881</v>
      </c>
      <c r="AX77">
        <v>6771.3104248046902</v>
      </c>
      <c r="AY77">
        <v>6018.8741931915301</v>
      </c>
      <c r="AZ77">
        <v>3033.3662652969319</v>
      </c>
      <c r="BA77">
        <v>38207.827272892049</v>
      </c>
      <c r="BB77">
        <v>118798.77822256065</v>
      </c>
      <c r="BC77">
        <v>2527.0896911621098</v>
      </c>
      <c r="BD77">
        <v>117187.76208496094</v>
      </c>
      <c r="BE77">
        <v>851.5400581359861</v>
      </c>
      <c r="BF77">
        <v>0</v>
      </c>
      <c r="BG77">
        <v>0</v>
      </c>
      <c r="BI77" s="4"/>
      <c r="BT77" s="11"/>
    </row>
    <row r="78" spans="1:72" customFormat="1">
      <c r="A78">
        <v>24039</v>
      </c>
      <c r="B78" t="s">
        <v>45</v>
      </c>
      <c r="C78" s="16" t="s">
        <v>51</v>
      </c>
      <c r="D78">
        <v>828863.625</v>
      </c>
      <c r="E78">
        <v>1165526.40234375</v>
      </c>
      <c r="F78">
        <v>1405.3313719370301</v>
      </c>
      <c r="G78">
        <v>0</v>
      </c>
      <c r="H78">
        <v>0</v>
      </c>
      <c r="I78">
        <v>0</v>
      </c>
      <c r="J78">
        <v>0</v>
      </c>
      <c r="K78">
        <v>3560.712890625</v>
      </c>
      <c r="L78">
        <v>1035605.8489990199</v>
      </c>
      <c r="M78">
        <v>463758.203125</v>
      </c>
      <c r="N78">
        <v>45396.230541825244</v>
      </c>
      <c r="O78">
        <v>4635.9347591400146</v>
      </c>
      <c r="P78">
        <v>325813.844169616</v>
      </c>
      <c r="Q78">
        <v>560424.62707901001</v>
      </c>
      <c r="R78">
        <v>3264.6902465820299</v>
      </c>
      <c r="S78">
        <v>187726.21875</v>
      </c>
      <c r="T78">
        <v>4727.2225036621103</v>
      </c>
      <c r="U78">
        <v>0</v>
      </c>
      <c r="V78">
        <v>0</v>
      </c>
      <c r="X78" s="2"/>
      <c r="AF78" s="10"/>
      <c r="AG78" s="10"/>
      <c r="AJ78" s="4"/>
      <c r="AK78" s="2"/>
      <c r="AL78">
        <v>24039</v>
      </c>
      <c r="AM78" t="s">
        <v>45</v>
      </c>
      <c r="AN78" s="16" t="s">
        <v>51</v>
      </c>
      <c r="AO78">
        <v>76958.796875</v>
      </c>
      <c r="AP78">
        <v>389635.50390625</v>
      </c>
      <c r="AQ78">
        <v>1462.362356374035</v>
      </c>
      <c r="AR78">
        <v>0</v>
      </c>
      <c r="AS78">
        <v>0</v>
      </c>
      <c r="AT78">
        <v>0</v>
      </c>
      <c r="AU78">
        <v>0</v>
      </c>
      <c r="AV78">
        <v>241.67221069335901</v>
      </c>
      <c r="AW78">
        <v>537429.23591995204</v>
      </c>
      <c r="AX78">
        <v>240668.01464843799</v>
      </c>
      <c r="AY78">
        <v>6454.4844172000849</v>
      </c>
      <c r="AZ78">
        <v>2531.4089117050157</v>
      </c>
      <c r="BA78">
        <v>67781.545005798296</v>
      </c>
      <c r="BB78">
        <v>298583.38616180408</v>
      </c>
      <c r="BC78">
        <v>357.52828979492199</v>
      </c>
      <c r="BD78">
        <v>128488.263671875</v>
      </c>
      <c r="BE78">
        <v>1595.7598114013699</v>
      </c>
      <c r="BF78">
        <v>0</v>
      </c>
      <c r="BG78">
        <v>0</v>
      </c>
      <c r="BI78" s="4"/>
      <c r="BT78" s="11"/>
    </row>
    <row r="79" spans="1:72" customFormat="1">
      <c r="A79">
        <v>24041</v>
      </c>
      <c r="B79" t="s">
        <v>46</v>
      </c>
      <c r="C79" s="16" t="s">
        <v>51</v>
      </c>
      <c r="D79">
        <v>3166570.3637695299</v>
      </c>
      <c r="E79">
        <v>714309.67414343392</v>
      </c>
      <c r="F79">
        <v>297.45385149889648</v>
      </c>
      <c r="G79">
        <v>0</v>
      </c>
      <c r="H79">
        <v>0</v>
      </c>
      <c r="I79">
        <v>0</v>
      </c>
      <c r="J79">
        <v>0</v>
      </c>
      <c r="K79">
        <v>25357.015625</v>
      </c>
      <c r="L79">
        <v>68137.717483043598</v>
      </c>
      <c r="M79">
        <v>72001.592081070004</v>
      </c>
      <c r="N79">
        <v>47075.570596694903</v>
      </c>
      <c r="O79">
        <v>70878.560676574707</v>
      </c>
      <c r="P79">
        <v>450262.3255123269</v>
      </c>
      <c r="Q79">
        <v>2132424.0433178465</v>
      </c>
      <c r="R79">
        <v>57699.822265625</v>
      </c>
      <c r="S79">
        <v>105847.64732933044</v>
      </c>
      <c r="T79">
        <v>13717.33219897747</v>
      </c>
      <c r="U79">
        <v>0</v>
      </c>
      <c r="V79">
        <v>0</v>
      </c>
      <c r="X79" s="2"/>
      <c r="AF79" s="10"/>
      <c r="AG79" s="10"/>
      <c r="AJ79" s="4"/>
      <c r="AK79" s="2"/>
      <c r="AL79">
        <v>24041</v>
      </c>
      <c r="AM79" t="s">
        <v>46</v>
      </c>
      <c r="AN79" s="16" t="s">
        <v>51</v>
      </c>
      <c r="AO79">
        <v>212383.08740234401</v>
      </c>
      <c r="AP79">
        <v>119424.69982910161</v>
      </c>
      <c r="AQ79">
        <v>977.16590130329178</v>
      </c>
      <c r="AR79">
        <v>0</v>
      </c>
      <c r="AS79">
        <v>0</v>
      </c>
      <c r="AT79">
        <v>0</v>
      </c>
      <c r="AU79">
        <v>0</v>
      </c>
      <c r="AV79">
        <v>1169.82006835938</v>
      </c>
      <c r="AW79">
        <v>57692.678001403794</v>
      </c>
      <c r="AX79">
        <v>66832.441589355498</v>
      </c>
      <c r="AY79">
        <v>2874.6532356142998</v>
      </c>
      <c r="AZ79">
        <v>14150.670486450221</v>
      </c>
      <c r="BA79">
        <v>57694.749413847996</v>
      </c>
      <c r="BB79">
        <v>602602.47083699657</v>
      </c>
      <c r="BC79">
        <v>4470.2875366210901</v>
      </c>
      <c r="BD79">
        <v>277021.25146484375</v>
      </c>
      <c r="BE79">
        <v>4272.3087005615262</v>
      </c>
      <c r="BF79">
        <v>0</v>
      </c>
      <c r="BG79">
        <v>0</v>
      </c>
      <c r="BI79" s="4"/>
      <c r="BT79" s="11"/>
    </row>
    <row r="80" spans="1:72" customFormat="1">
      <c r="A80">
        <v>24043</v>
      </c>
      <c r="B80" t="s">
        <v>47</v>
      </c>
      <c r="C80" s="16" t="s">
        <v>51</v>
      </c>
      <c r="D80">
        <v>1338335.5622558601</v>
      </c>
      <c r="E80">
        <v>698453.48651123093</v>
      </c>
      <c r="F80">
        <v>110.44976118747999</v>
      </c>
      <c r="G80">
        <v>0</v>
      </c>
      <c r="H80">
        <v>0</v>
      </c>
      <c r="I80">
        <v>0</v>
      </c>
      <c r="J80">
        <v>0</v>
      </c>
      <c r="K80">
        <v>23940.9970703125</v>
      </c>
      <c r="L80">
        <v>288600.18664169352</v>
      </c>
      <c r="M80">
        <v>14906.6046804786</v>
      </c>
      <c r="N80">
        <v>15370.132677793499</v>
      </c>
      <c r="O80">
        <v>91076.684607028932</v>
      </c>
      <c r="P80">
        <v>916263.32383728004</v>
      </c>
      <c r="Q80">
        <v>0</v>
      </c>
      <c r="R80">
        <v>752880.00695800805</v>
      </c>
      <c r="S80">
        <v>404.66044659912598</v>
      </c>
      <c r="T80">
        <v>410172.08665466297</v>
      </c>
      <c r="U80">
        <v>0</v>
      </c>
      <c r="V80">
        <v>0</v>
      </c>
      <c r="X80" s="2"/>
      <c r="AF80" s="10"/>
      <c r="AG80" s="10"/>
      <c r="AJ80" s="4"/>
      <c r="AK80" s="2"/>
      <c r="AL80">
        <v>24043</v>
      </c>
      <c r="AM80" t="s">
        <v>47</v>
      </c>
      <c r="AN80" s="16" t="s">
        <v>51</v>
      </c>
      <c r="AO80">
        <v>129292.119628906</v>
      </c>
      <c r="AP80">
        <v>136576.13967895531</v>
      </c>
      <c r="AQ80">
        <v>66275.138776762877</v>
      </c>
      <c r="AR80">
        <v>0</v>
      </c>
      <c r="AS80">
        <v>0</v>
      </c>
      <c r="AT80">
        <v>0</v>
      </c>
      <c r="AU80">
        <v>0</v>
      </c>
      <c r="AV80">
        <v>1659.73034667969</v>
      </c>
      <c r="AW80">
        <v>26193.8200645447</v>
      </c>
      <c r="AX80">
        <v>28649.8156738281</v>
      </c>
      <c r="AY80">
        <v>2440.0491577088801</v>
      </c>
      <c r="AZ80">
        <v>18986.738566398621</v>
      </c>
      <c r="BA80">
        <v>184790.89357757539</v>
      </c>
      <c r="BB80">
        <v>0</v>
      </c>
      <c r="BC80">
        <v>83639.020019531294</v>
      </c>
      <c r="BD80">
        <v>113011.40307617187</v>
      </c>
      <c r="BE80">
        <v>84211.250518798799</v>
      </c>
      <c r="BF80">
        <v>0</v>
      </c>
      <c r="BG80">
        <v>0</v>
      </c>
      <c r="BI80" s="4"/>
      <c r="BT80" s="11"/>
    </row>
    <row r="81" spans="1:72" customFormat="1">
      <c r="A81">
        <v>24045</v>
      </c>
      <c r="B81" t="s">
        <v>48</v>
      </c>
      <c r="C81" s="16" t="s">
        <v>51</v>
      </c>
      <c r="D81">
        <v>1372366.4010009801</v>
      </c>
      <c r="E81">
        <v>1056026.0078690795</v>
      </c>
      <c r="F81">
        <v>3348.4711608886701</v>
      </c>
      <c r="G81">
        <v>0</v>
      </c>
      <c r="H81">
        <v>0</v>
      </c>
      <c r="I81">
        <v>0</v>
      </c>
      <c r="J81">
        <v>0</v>
      </c>
      <c r="K81">
        <v>241432.808792114</v>
      </c>
      <c r="L81">
        <v>1284111.7672729499</v>
      </c>
      <c r="M81">
        <v>519558.248046875</v>
      </c>
      <c r="N81">
        <v>162559.29717803001</v>
      </c>
      <c r="O81">
        <v>108720.69021475309</v>
      </c>
      <c r="P81">
        <v>302419.86199951201</v>
      </c>
      <c r="Q81">
        <v>573454.79701232899</v>
      </c>
      <c r="R81">
        <v>12494.3280029297</v>
      </c>
      <c r="S81">
        <v>203072.171875</v>
      </c>
      <c r="T81">
        <v>9428.6762506589312</v>
      </c>
      <c r="U81">
        <v>0</v>
      </c>
      <c r="V81">
        <v>0</v>
      </c>
      <c r="X81" s="2"/>
      <c r="AF81" s="10"/>
      <c r="AG81" s="10"/>
      <c r="AJ81" s="4"/>
      <c r="AK81" s="2"/>
      <c r="AL81">
        <v>24045</v>
      </c>
      <c r="AM81" t="s">
        <v>48</v>
      </c>
      <c r="AN81" s="16" t="s">
        <v>51</v>
      </c>
      <c r="AO81">
        <v>151577.611083984</v>
      </c>
      <c r="AP81">
        <v>342411.50862979866</v>
      </c>
      <c r="AQ81">
        <v>4620.82278060914</v>
      </c>
      <c r="AR81">
        <v>0</v>
      </c>
      <c r="AS81">
        <v>0</v>
      </c>
      <c r="AT81">
        <v>0</v>
      </c>
      <c r="AU81">
        <v>0</v>
      </c>
      <c r="AV81">
        <v>32488.5674133301</v>
      </c>
      <c r="AW81">
        <v>663264.84600067104</v>
      </c>
      <c r="AX81">
        <v>268360.376953125</v>
      </c>
      <c r="AY81">
        <v>19978.992165565502</v>
      </c>
      <c r="AZ81">
        <v>49343.095608711243</v>
      </c>
      <c r="BA81">
        <v>56699.090354919448</v>
      </c>
      <c r="BB81">
        <v>164957.0738639831</v>
      </c>
      <c r="BC81">
        <v>1606.4375</v>
      </c>
      <c r="BD81">
        <v>196580.755859375</v>
      </c>
      <c r="BE81">
        <v>3051.9131578803081</v>
      </c>
      <c r="BF81">
        <v>0</v>
      </c>
      <c r="BG81">
        <v>0</v>
      </c>
      <c r="BI81" s="4"/>
      <c r="BT81" s="11"/>
    </row>
    <row r="82" spans="1:72" customFormat="1">
      <c r="A82">
        <v>24047</v>
      </c>
      <c r="B82" t="s">
        <v>49</v>
      </c>
      <c r="C82" s="16" t="s">
        <v>51</v>
      </c>
      <c r="D82">
        <v>2515110.6941909799</v>
      </c>
      <c r="E82">
        <v>1686479.7808227539</v>
      </c>
      <c r="F82">
        <v>1696.41777549684</v>
      </c>
      <c r="G82">
        <v>0</v>
      </c>
      <c r="H82">
        <v>0</v>
      </c>
      <c r="I82">
        <v>0</v>
      </c>
      <c r="J82">
        <v>0</v>
      </c>
      <c r="K82">
        <v>6351.654296875</v>
      </c>
      <c r="L82">
        <v>823420.09692382801</v>
      </c>
      <c r="M82">
        <v>195445.8984375</v>
      </c>
      <c r="N82">
        <v>121887.505782604</v>
      </c>
      <c r="O82">
        <v>182271.9467697143</v>
      </c>
      <c r="P82">
        <v>200871.95104980501</v>
      </c>
      <c r="Q82">
        <v>756539.47909545898</v>
      </c>
      <c r="R82">
        <v>8291.96484375</v>
      </c>
      <c r="S82">
        <v>218021.0859375</v>
      </c>
      <c r="T82">
        <v>5735.0125732421893</v>
      </c>
      <c r="U82">
        <v>0</v>
      </c>
      <c r="V82">
        <v>0</v>
      </c>
      <c r="X82" s="2"/>
      <c r="AF82" s="10"/>
      <c r="AG82" s="10"/>
      <c r="AJ82" s="4"/>
      <c r="AK82" s="2"/>
      <c r="AL82">
        <v>24047</v>
      </c>
      <c r="AM82" t="s">
        <v>49</v>
      </c>
      <c r="AN82" s="16" t="s">
        <v>51</v>
      </c>
      <c r="AO82">
        <v>202546.60470581101</v>
      </c>
      <c r="AP82">
        <v>475315.57739257801</v>
      </c>
      <c r="AQ82">
        <v>4948.5870283534805</v>
      </c>
      <c r="AR82">
        <v>0</v>
      </c>
      <c r="AS82">
        <v>0</v>
      </c>
      <c r="AT82">
        <v>0</v>
      </c>
      <c r="AU82">
        <v>0</v>
      </c>
      <c r="AV82">
        <v>368.76889038085898</v>
      </c>
      <c r="AW82">
        <v>428918.53527832002</v>
      </c>
      <c r="AX82">
        <v>101807.53417968799</v>
      </c>
      <c r="AY82">
        <v>12770.143928051</v>
      </c>
      <c r="AZ82">
        <v>28033.0167922974</v>
      </c>
      <c r="BA82">
        <v>31707.511184692434</v>
      </c>
      <c r="BB82">
        <v>449464.185131073</v>
      </c>
      <c r="BC82">
        <v>787.06526184081997</v>
      </c>
      <c r="BD82">
        <v>217556.85546875</v>
      </c>
      <c r="BE82">
        <v>1634.522430419926</v>
      </c>
      <c r="BF82">
        <v>0</v>
      </c>
      <c r="BG82">
        <v>0</v>
      </c>
      <c r="BI82" s="4"/>
      <c r="BT82" s="11"/>
    </row>
    <row r="83" spans="1:72" customFormat="1">
      <c r="A83">
        <v>24510</v>
      </c>
      <c r="B83" t="s">
        <v>50</v>
      </c>
      <c r="C83" s="16" t="s">
        <v>51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X83" s="2"/>
      <c r="AJ83" s="4"/>
      <c r="AK83" s="2"/>
      <c r="AL83">
        <v>24510</v>
      </c>
      <c r="AM83" t="s">
        <v>50</v>
      </c>
      <c r="AN83" s="16" t="s">
        <v>51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I83" s="4"/>
      <c r="BT83" s="11"/>
    </row>
    <row r="84" spans="1:72" customFormat="1">
      <c r="A84" s="17"/>
      <c r="B84" s="18">
        <v>2007</v>
      </c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2"/>
      <c r="AJ84" s="4"/>
      <c r="AK84" s="2"/>
      <c r="AL84" s="17"/>
      <c r="AM84" s="18">
        <v>2007</v>
      </c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4"/>
      <c r="BT84" s="11"/>
    </row>
    <row r="85" spans="1:72" customFormat="1" ht="30">
      <c r="A85" s="10" t="s">
        <v>7</v>
      </c>
      <c r="B85" s="10"/>
      <c r="C85" s="10"/>
      <c r="D85" s="10" t="s">
        <v>53</v>
      </c>
      <c r="E85" s="10" t="s">
        <v>54</v>
      </c>
      <c r="F85" s="10" t="s">
        <v>55</v>
      </c>
      <c r="G85" s="10" t="s">
        <v>56</v>
      </c>
      <c r="H85" s="10" t="s">
        <v>57</v>
      </c>
      <c r="I85" s="10" t="s">
        <v>58</v>
      </c>
      <c r="J85" s="10" t="s">
        <v>59</v>
      </c>
      <c r="K85" s="10" t="s">
        <v>60</v>
      </c>
      <c r="L85" s="10" t="s">
        <v>61</v>
      </c>
      <c r="M85" s="10" t="s">
        <v>62</v>
      </c>
      <c r="N85" s="10" t="s">
        <v>63</v>
      </c>
      <c r="O85" s="10" t="s">
        <v>64</v>
      </c>
      <c r="P85" s="10" t="s">
        <v>65</v>
      </c>
      <c r="Q85" s="10" t="s">
        <v>66</v>
      </c>
      <c r="R85" s="10" t="s">
        <v>67</v>
      </c>
      <c r="S85" s="10" t="s">
        <v>68</v>
      </c>
      <c r="T85" s="10" t="s">
        <v>69</v>
      </c>
      <c r="U85" s="10" t="s">
        <v>70</v>
      </c>
      <c r="V85" s="10" t="s">
        <v>71</v>
      </c>
      <c r="W85" s="10"/>
      <c r="X85" s="2"/>
      <c r="AJ85" s="4"/>
      <c r="AK85" s="2"/>
      <c r="AL85" s="3" t="s">
        <v>7</v>
      </c>
      <c r="AM85" s="3"/>
      <c r="AN85" s="3"/>
      <c r="AO85" s="3" t="s">
        <v>53</v>
      </c>
      <c r="AP85" s="3" t="s">
        <v>54</v>
      </c>
      <c r="AQ85" s="3" t="s">
        <v>55</v>
      </c>
      <c r="AR85" s="3" t="s">
        <v>56</v>
      </c>
      <c r="AS85" s="3" t="s">
        <v>57</v>
      </c>
      <c r="AT85" s="3" t="s">
        <v>58</v>
      </c>
      <c r="AU85" s="3" t="s">
        <v>59</v>
      </c>
      <c r="AV85" s="3" t="s">
        <v>60</v>
      </c>
      <c r="AW85" s="3" t="s">
        <v>61</v>
      </c>
      <c r="AX85" s="3" t="s">
        <v>62</v>
      </c>
      <c r="AY85" s="3" t="s">
        <v>63</v>
      </c>
      <c r="AZ85" s="3" t="s">
        <v>64</v>
      </c>
      <c r="BA85" s="3" t="s">
        <v>65</v>
      </c>
      <c r="BB85" s="3" t="s">
        <v>66</v>
      </c>
      <c r="BC85" s="3" t="s">
        <v>67</v>
      </c>
      <c r="BD85" s="3" t="s">
        <v>68</v>
      </c>
      <c r="BE85" s="3" t="s">
        <v>69</v>
      </c>
      <c r="BF85" s="3" t="s">
        <v>70</v>
      </c>
      <c r="BG85" s="3" t="s">
        <v>71</v>
      </c>
      <c r="BH85" s="3" t="s">
        <v>72</v>
      </c>
      <c r="BI85" s="4"/>
      <c r="BT85" s="11"/>
    </row>
    <row r="86" spans="1:72" customFormat="1">
      <c r="A86" s="16">
        <v>24001</v>
      </c>
      <c r="B86" s="16" t="s">
        <v>27</v>
      </c>
      <c r="C86" s="16" t="s">
        <v>51</v>
      </c>
      <c r="D86">
        <v>74996.139160156294</v>
      </c>
      <c r="E86">
        <v>6989.3153533935601</v>
      </c>
      <c r="F86">
        <v>37.251915344968403</v>
      </c>
      <c r="G86">
        <v>0</v>
      </c>
      <c r="H86">
        <v>0</v>
      </c>
      <c r="I86">
        <v>0</v>
      </c>
      <c r="J86">
        <v>0</v>
      </c>
      <c r="K86">
        <v>7719.6882324218795</v>
      </c>
      <c r="L86">
        <v>188154.40923565658</v>
      </c>
      <c r="M86">
        <v>10908.091907501201</v>
      </c>
      <c r="N86">
        <v>11699.323859378699</v>
      </c>
      <c r="O86">
        <v>27784.921957015969</v>
      </c>
      <c r="P86">
        <v>18964.886453628522</v>
      </c>
      <c r="Q86">
        <v>0</v>
      </c>
      <c r="R86">
        <v>20503.313163757299</v>
      </c>
      <c r="S86">
        <v>7.3969955518841699</v>
      </c>
      <c r="T86">
        <v>1977.262836337085</v>
      </c>
      <c r="U86">
        <v>0</v>
      </c>
      <c r="V86">
        <v>0</v>
      </c>
      <c r="X86" s="2"/>
      <c r="AJ86" s="4"/>
      <c r="AK86" s="2"/>
      <c r="AL86" s="16">
        <v>24001</v>
      </c>
      <c r="AM86" s="16" t="s">
        <v>27</v>
      </c>
      <c r="AN86" s="16" t="s">
        <v>51</v>
      </c>
      <c r="AO86">
        <v>10132.780761718799</v>
      </c>
      <c r="AP86">
        <v>1822.9904479980432</v>
      </c>
      <c r="AQ86">
        <v>10024.597524166107</v>
      </c>
      <c r="AR86">
        <v>0</v>
      </c>
      <c r="AS86">
        <v>0</v>
      </c>
      <c r="AT86">
        <v>0</v>
      </c>
      <c r="AU86">
        <v>0</v>
      </c>
      <c r="AV86">
        <v>1278.7335357666</v>
      </c>
      <c r="AW86">
        <v>24442.468125343294</v>
      </c>
      <c r="AX86">
        <v>13928.053222656299</v>
      </c>
      <c r="AY86">
        <v>2395.0574580878001</v>
      </c>
      <c r="AZ86">
        <v>6144.2427430152929</v>
      </c>
      <c r="BA86">
        <v>6086.3335838317907</v>
      </c>
      <c r="BB86">
        <v>0</v>
      </c>
      <c r="BC86">
        <v>3267.4355926513699</v>
      </c>
      <c r="BD86">
        <v>1639.0902776718165</v>
      </c>
      <c r="BE86">
        <v>594.36467647552502</v>
      </c>
      <c r="BF86">
        <v>0</v>
      </c>
      <c r="BG86">
        <v>0</v>
      </c>
      <c r="BI86" s="4"/>
      <c r="BT86" s="11"/>
    </row>
    <row r="87" spans="1:72" customFormat="1">
      <c r="A87" s="16">
        <v>24003</v>
      </c>
      <c r="B87" s="16" t="s">
        <v>28</v>
      </c>
      <c r="C87" s="16" t="s">
        <v>51</v>
      </c>
      <c r="D87">
        <v>463321.93359375</v>
      </c>
      <c r="E87">
        <v>41410.394042968801</v>
      </c>
      <c r="F87">
        <v>0</v>
      </c>
      <c r="G87">
        <v>0</v>
      </c>
      <c r="H87">
        <v>0</v>
      </c>
      <c r="I87">
        <v>0</v>
      </c>
      <c r="J87">
        <v>0</v>
      </c>
      <c r="K87">
        <v>47637.423873901404</v>
      </c>
      <c r="L87">
        <v>117465.7835507393</v>
      </c>
      <c r="M87">
        <v>0</v>
      </c>
      <c r="N87">
        <v>22600.505835443757</v>
      </c>
      <c r="O87">
        <v>23054.271086752429</v>
      </c>
      <c r="P87">
        <v>61087.078907966606</v>
      </c>
      <c r="Q87">
        <v>0</v>
      </c>
      <c r="R87">
        <v>3877.75341796875</v>
      </c>
      <c r="S87">
        <v>0</v>
      </c>
      <c r="T87">
        <v>358.63380098342878</v>
      </c>
      <c r="U87">
        <v>0</v>
      </c>
      <c r="V87">
        <v>0</v>
      </c>
      <c r="X87" s="2"/>
      <c r="AJ87" s="4"/>
      <c r="AK87" s="2"/>
      <c r="AL87" s="16">
        <v>24003</v>
      </c>
      <c r="AM87" s="16" t="s">
        <v>28</v>
      </c>
      <c r="AN87" s="16" t="s">
        <v>51</v>
      </c>
      <c r="AO87">
        <v>46010.2919921875</v>
      </c>
      <c r="AP87">
        <v>7938.5491333007894</v>
      </c>
      <c r="AQ87">
        <v>3412.58742713928</v>
      </c>
      <c r="AR87">
        <v>0</v>
      </c>
      <c r="AS87">
        <v>0</v>
      </c>
      <c r="AT87">
        <v>0</v>
      </c>
      <c r="AU87">
        <v>0</v>
      </c>
      <c r="AV87">
        <v>5307.9742994308499</v>
      </c>
      <c r="AW87">
        <v>15679.457806587199</v>
      </c>
      <c r="AX87">
        <v>0</v>
      </c>
      <c r="AY87">
        <v>4035.3219715654809</v>
      </c>
      <c r="AZ87">
        <v>5082.2900736331922</v>
      </c>
      <c r="BA87">
        <v>12231.71824216845</v>
      </c>
      <c r="BB87">
        <v>13938.1056203842</v>
      </c>
      <c r="BC87">
        <v>454.19824981689499</v>
      </c>
      <c r="BD87">
        <v>31183.9140625</v>
      </c>
      <c r="BE87">
        <v>78.366714000701904</v>
      </c>
      <c r="BF87">
        <v>0</v>
      </c>
      <c r="BG87">
        <v>0</v>
      </c>
      <c r="BI87" s="4"/>
      <c r="BT87" s="11"/>
    </row>
    <row r="88" spans="1:72" customFormat="1">
      <c r="A88" s="16">
        <v>24005</v>
      </c>
      <c r="B88" s="16" t="s">
        <v>29</v>
      </c>
      <c r="C88" s="16" t="s">
        <v>51</v>
      </c>
      <c r="D88">
        <v>2175366.0440235101</v>
      </c>
      <c r="E88">
        <v>173406.9393241496</v>
      </c>
      <c r="F88">
        <v>0</v>
      </c>
      <c r="G88">
        <v>0</v>
      </c>
      <c r="H88">
        <v>0</v>
      </c>
      <c r="I88">
        <v>0</v>
      </c>
      <c r="J88">
        <v>0</v>
      </c>
      <c r="K88">
        <v>65665.662109375</v>
      </c>
      <c r="L88">
        <v>250995.62866210929</v>
      </c>
      <c r="M88">
        <v>14926.6862792969</v>
      </c>
      <c r="N88">
        <v>56479.962088346518</v>
      </c>
      <c r="O88">
        <v>88100.451095581055</v>
      </c>
      <c r="P88">
        <v>235873.6916770931</v>
      </c>
      <c r="Q88">
        <v>0</v>
      </c>
      <c r="R88">
        <v>133840.87011718799</v>
      </c>
      <c r="S88">
        <v>0</v>
      </c>
      <c r="T88">
        <v>11039.95989990234</v>
      </c>
      <c r="U88">
        <v>0</v>
      </c>
      <c r="V88">
        <v>0</v>
      </c>
      <c r="X88" s="2"/>
      <c r="AJ88" s="4"/>
      <c r="AK88" s="2"/>
      <c r="AL88" s="16">
        <v>24005</v>
      </c>
      <c r="AM88" s="16" t="s">
        <v>29</v>
      </c>
      <c r="AN88" s="16" t="s">
        <v>51</v>
      </c>
      <c r="AO88">
        <v>208041.59779906299</v>
      </c>
      <c r="AP88">
        <v>33680.598904483035</v>
      </c>
      <c r="AQ88">
        <v>22094.466674804698</v>
      </c>
      <c r="AR88">
        <v>0</v>
      </c>
      <c r="AS88">
        <v>0</v>
      </c>
      <c r="AT88">
        <v>0</v>
      </c>
      <c r="AU88">
        <v>0</v>
      </c>
      <c r="AV88">
        <v>4620.24658203125</v>
      </c>
      <c r="AW88">
        <v>16806.879671096802</v>
      </c>
      <c r="AX88">
        <v>0</v>
      </c>
      <c r="AY88">
        <v>9796.5564082860928</v>
      </c>
      <c r="AZ88">
        <v>26287.19263839721</v>
      </c>
      <c r="BA88">
        <v>47585.9356079102</v>
      </c>
      <c r="BB88">
        <v>90196.910355985194</v>
      </c>
      <c r="BC88">
        <v>15097.2106933594</v>
      </c>
      <c r="BD88">
        <v>97720.4609375</v>
      </c>
      <c r="BE88">
        <v>2323.2250213623029</v>
      </c>
      <c r="BF88">
        <v>0</v>
      </c>
      <c r="BG88">
        <v>0</v>
      </c>
      <c r="BI88" s="4"/>
      <c r="BT88" s="11"/>
    </row>
    <row r="89" spans="1:72" customFormat="1">
      <c r="A89" s="16">
        <v>24009</v>
      </c>
      <c r="B89" s="16" t="s">
        <v>30</v>
      </c>
      <c r="C89" s="16" t="s">
        <v>51</v>
      </c>
      <c r="D89">
        <v>345099.92578125</v>
      </c>
      <c r="E89">
        <v>31863.444213867158</v>
      </c>
      <c r="F89">
        <v>65.830544220018098</v>
      </c>
      <c r="G89">
        <v>0</v>
      </c>
      <c r="H89">
        <v>0</v>
      </c>
      <c r="I89">
        <v>0</v>
      </c>
      <c r="J89">
        <v>0</v>
      </c>
      <c r="K89">
        <v>39932.280944824197</v>
      </c>
      <c r="L89">
        <v>134358.52616780999</v>
      </c>
      <c r="M89">
        <v>27380.506626129194</v>
      </c>
      <c r="N89">
        <v>17812.888182640101</v>
      </c>
      <c r="O89">
        <v>9993.3672907352466</v>
      </c>
      <c r="P89">
        <v>42916.351137161262</v>
      </c>
      <c r="Q89">
        <v>81050.188369914933</v>
      </c>
      <c r="R89">
        <v>3369.1448974609398</v>
      </c>
      <c r="S89">
        <v>3192.9210634231567</v>
      </c>
      <c r="T89">
        <v>321.89339733123796</v>
      </c>
      <c r="U89">
        <v>0</v>
      </c>
      <c r="V89">
        <v>0</v>
      </c>
      <c r="X89" s="2"/>
      <c r="AJ89" s="4"/>
      <c r="AK89" s="2"/>
      <c r="AL89" s="16">
        <v>24009</v>
      </c>
      <c r="AM89" s="16" t="s">
        <v>30</v>
      </c>
      <c r="AN89" s="16" t="s">
        <v>51</v>
      </c>
      <c r="AO89">
        <v>28533.033203125</v>
      </c>
      <c r="AP89">
        <v>5085.7613525390698</v>
      </c>
      <c r="AQ89">
        <v>463.23622515583196</v>
      </c>
      <c r="AR89">
        <v>0</v>
      </c>
      <c r="AS89">
        <v>0</v>
      </c>
      <c r="AT89">
        <v>0</v>
      </c>
      <c r="AU89">
        <v>0</v>
      </c>
      <c r="AV89">
        <v>2787.78491210938</v>
      </c>
      <c r="AW89">
        <v>90662.953753471404</v>
      </c>
      <c r="AX89">
        <v>40195.4375</v>
      </c>
      <c r="AY89">
        <v>2297.0858799964153</v>
      </c>
      <c r="AZ89">
        <v>1698.3150603175172</v>
      </c>
      <c r="BA89">
        <v>6919.4428873062097</v>
      </c>
      <c r="BB89">
        <v>44133.422906875589</v>
      </c>
      <c r="BC89">
        <v>328.56103515625</v>
      </c>
      <c r="BD89">
        <v>17672.597412109379</v>
      </c>
      <c r="BE89">
        <v>58.5631008148194</v>
      </c>
      <c r="BF89">
        <v>0</v>
      </c>
      <c r="BG89">
        <v>0</v>
      </c>
      <c r="BI89" s="4"/>
      <c r="BT89" s="11"/>
    </row>
    <row r="90" spans="1:72" customFormat="1">
      <c r="A90" s="16">
        <v>24011</v>
      </c>
      <c r="B90" s="16" t="s">
        <v>31</v>
      </c>
      <c r="C90" s="16" t="s">
        <v>51</v>
      </c>
      <c r="D90">
        <v>2557752.8555908198</v>
      </c>
      <c r="E90">
        <v>2283826.9184570312</v>
      </c>
      <c r="F90">
        <v>5288.00761559885</v>
      </c>
      <c r="G90">
        <v>0</v>
      </c>
      <c r="H90">
        <v>0</v>
      </c>
      <c r="I90">
        <v>0</v>
      </c>
      <c r="J90">
        <v>0</v>
      </c>
      <c r="K90">
        <v>383376</v>
      </c>
      <c r="L90">
        <v>377594.50065894413</v>
      </c>
      <c r="M90">
        <v>154435.51563644409</v>
      </c>
      <c r="N90">
        <v>308569.77563679265</v>
      </c>
      <c r="O90">
        <v>196919.70010948181</v>
      </c>
      <c r="P90">
        <v>200516.3838348389</v>
      </c>
      <c r="Q90">
        <v>2127907.2400283781</v>
      </c>
      <c r="R90">
        <v>66774.508872985796</v>
      </c>
      <c r="S90">
        <v>156668.40234375</v>
      </c>
      <c r="T90">
        <v>61883.030654907205</v>
      </c>
      <c r="U90">
        <v>0</v>
      </c>
      <c r="V90">
        <v>0</v>
      </c>
      <c r="X90" s="2"/>
      <c r="AJ90" s="4"/>
      <c r="AK90" s="2"/>
      <c r="AL90" s="16">
        <v>24011</v>
      </c>
      <c r="AM90" s="16" t="s">
        <v>31</v>
      </c>
      <c r="AN90" s="16" t="s">
        <v>51</v>
      </c>
      <c r="AO90">
        <v>209503.41503906299</v>
      </c>
      <c r="AP90">
        <v>392534.76782226597</v>
      </c>
      <c r="AQ90">
        <v>14153.829760077409</v>
      </c>
      <c r="AR90">
        <v>0</v>
      </c>
      <c r="AS90">
        <v>0</v>
      </c>
      <c r="AT90">
        <v>0</v>
      </c>
      <c r="AU90">
        <v>0</v>
      </c>
      <c r="AV90">
        <v>22514.00390625</v>
      </c>
      <c r="AW90">
        <v>222785.92208862299</v>
      </c>
      <c r="AX90">
        <v>111126.7705078125</v>
      </c>
      <c r="AY90">
        <v>28022.610895931681</v>
      </c>
      <c r="AZ90">
        <v>35737.054378509565</v>
      </c>
      <c r="BA90">
        <v>31782.556885719299</v>
      </c>
      <c r="BB90">
        <v>924944.87287902902</v>
      </c>
      <c r="BC90">
        <v>6371.9040832519504</v>
      </c>
      <c r="BD90">
        <v>265611.3671875</v>
      </c>
      <c r="BE90">
        <v>11092.12995147706</v>
      </c>
      <c r="BF90">
        <v>0</v>
      </c>
      <c r="BG90">
        <v>0</v>
      </c>
      <c r="BI90" s="4"/>
      <c r="BT90" s="11"/>
    </row>
    <row r="91" spans="1:72" customFormat="1">
      <c r="A91" s="16">
        <v>24013</v>
      </c>
      <c r="B91" s="16" t="s">
        <v>32</v>
      </c>
      <c r="C91" s="16" t="s">
        <v>51</v>
      </c>
      <c r="D91">
        <v>2827450.5754699698</v>
      </c>
      <c r="E91">
        <v>682880.73835931707</v>
      </c>
      <c r="F91">
        <v>366.58751523249202</v>
      </c>
      <c r="G91">
        <v>0</v>
      </c>
      <c r="H91">
        <v>0</v>
      </c>
      <c r="I91">
        <v>0</v>
      </c>
      <c r="J91">
        <v>0</v>
      </c>
      <c r="K91">
        <v>72811.954589843794</v>
      </c>
      <c r="L91">
        <v>650344.10441589297</v>
      </c>
      <c r="M91">
        <v>52848.883422851599</v>
      </c>
      <c r="N91">
        <v>27784.482189476443</v>
      </c>
      <c r="O91">
        <v>222863.81174516698</v>
      </c>
      <c r="P91">
        <v>529026.76042938267</v>
      </c>
      <c r="Q91">
        <v>9080.8162841178091</v>
      </c>
      <c r="R91">
        <v>901239.83230972302</v>
      </c>
      <c r="S91">
        <v>1922.8918800353999</v>
      </c>
      <c r="T91">
        <v>225234.37905430829</v>
      </c>
      <c r="U91">
        <v>0</v>
      </c>
      <c r="V91">
        <v>0</v>
      </c>
      <c r="X91" s="2"/>
      <c r="AJ91" s="4"/>
      <c r="AK91" s="2"/>
      <c r="AL91" s="16">
        <v>24013</v>
      </c>
      <c r="AM91" s="16" t="s">
        <v>32</v>
      </c>
      <c r="AN91" s="16" t="s">
        <v>51</v>
      </c>
      <c r="AO91">
        <v>273772.61466121703</v>
      </c>
      <c r="AP91">
        <v>165520.87450152601</v>
      </c>
      <c r="AQ91">
        <v>44603.841092627496</v>
      </c>
      <c r="AR91">
        <v>0</v>
      </c>
      <c r="AS91">
        <v>0</v>
      </c>
      <c r="AT91">
        <v>0</v>
      </c>
      <c r="AU91">
        <v>0</v>
      </c>
      <c r="AV91">
        <v>7042.8723144531295</v>
      </c>
      <c r="AW91">
        <v>97829.730255126997</v>
      </c>
      <c r="AX91">
        <v>79209.2392578125</v>
      </c>
      <c r="AY91">
        <v>4630.8954162597665</v>
      </c>
      <c r="AZ91">
        <v>84525.661965847001</v>
      </c>
      <c r="BA91">
        <v>107588.20281982431</v>
      </c>
      <c r="BB91">
        <v>169817.95304727601</v>
      </c>
      <c r="BC91">
        <v>102924.75135040301</v>
      </c>
      <c r="BD91">
        <v>148367.85009765625</v>
      </c>
      <c r="BE91">
        <v>55785.141643047296</v>
      </c>
      <c r="BF91">
        <v>0</v>
      </c>
      <c r="BG91">
        <v>0</v>
      </c>
      <c r="BI91" s="4"/>
      <c r="BT91" s="11"/>
    </row>
    <row r="92" spans="1:72" customFormat="1">
      <c r="A92">
        <v>24015</v>
      </c>
      <c r="B92" t="s">
        <v>33</v>
      </c>
      <c r="C92" s="16" t="s">
        <v>51</v>
      </c>
      <c r="D92">
        <v>2387014.390625</v>
      </c>
      <c r="E92">
        <v>563547.63012695301</v>
      </c>
      <c r="F92">
        <v>2620.3580910505198</v>
      </c>
      <c r="G92">
        <v>0</v>
      </c>
      <c r="H92">
        <v>0</v>
      </c>
      <c r="I92">
        <v>0</v>
      </c>
      <c r="J92">
        <v>0</v>
      </c>
      <c r="K92">
        <v>12458.161315918</v>
      </c>
      <c r="L92">
        <v>192337.15148735058</v>
      </c>
      <c r="M92">
        <v>117605.93208599091</v>
      </c>
      <c r="N92">
        <v>6084.6596717126704</v>
      </c>
      <c r="O92">
        <v>114871.27074366834</v>
      </c>
      <c r="P92">
        <v>270566.60366576957</v>
      </c>
      <c r="Q92">
        <v>213060.53304463672</v>
      </c>
      <c r="R92">
        <v>232072.191550255</v>
      </c>
      <c r="S92">
        <v>16888.967041015632</v>
      </c>
      <c r="T92">
        <v>56694.812091350599</v>
      </c>
      <c r="U92">
        <v>0</v>
      </c>
      <c r="V92">
        <v>0</v>
      </c>
      <c r="X92" s="2"/>
      <c r="AJ92" s="4"/>
      <c r="AK92" s="2"/>
      <c r="AL92">
        <v>24015</v>
      </c>
      <c r="AM92" t="s">
        <v>33</v>
      </c>
      <c r="AN92" s="16" t="s">
        <v>51</v>
      </c>
      <c r="AO92">
        <v>191048.73046875</v>
      </c>
      <c r="AP92">
        <v>239084.41796875</v>
      </c>
      <c r="AQ92">
        <v>34298.082163914391</v>
      </c>
      <c r="AR92">
        <v>0</v>
      </c>
      <c r="AS92">
        <v>0</v>
      </c>
      <c r="AT92">
        <v>0</v>
      </c>
      <c r="AU92">
        <v>0</v>
      </c>
      <c r="AV92">
        <v>1057.3756713867199</v>
      </c>
      <c r="AW92">
        <v>125822.722320557</v>
      </c>
      <c r="AX92">
        <v>115350.064453125</v>
      </c>
      <c r="AY92">
        <v>1968.37477839645</v>
      </c>
      <c r="AZ92">
        <v>18169.352586746179</v>
      </c>
      <c r="BA92">
        <v>44210.559151649519</v>
      </c>
      <c r="BB92">
        <v>186764.38678699688</v>
      </c>
      <c r="BC92">
        <v>21908.140487670898</v>
      </c>
      <c r="BD92">
        <v>151749.76318359375</v>
      </c>
      <c r="BE92">
        <v>24313.702444076593</v>
      </c>
      <c r="BF92">
        <v>0</v>
      </c>
      <c r="BG92">
        <v>0</v>
      </c>
      <c r="BI92" s="4"/>
      <c r="BT92" s="11"/>
    </row>
    <row r="93" spans="1:72" customFormat="1">
      <c r="A93">
        <v>24017</v>
      </c>
      <c r="B93" t="s">
        <v>34</v>
      </c>
      <c r="C93" s="16" t="s">
        <v>51</v>
      </c>
      <c r="D93">
        <v>662185.90414428699</v>
      </c>
      <c r="E93">
        <v>53680.858359098405</v>
      </c>
      <c r="F93">
        <v>381.86618848977082</v>
      </c>
      <c r="G93">
        <v>0</v>
      </c>
      <c r="H93">
        <v>0</v>
      </c>
      <c r="I93">
        <v>0</v>
      </c>
      <c r="J93">
        <v>0</v>
      </c>
      <c r="K93">
        <v>61633.183349609397</v>
      </c>
      <c r="L93">
        <v>206754.01623705935</v>
      </c>
      <c r="M93">
        <v>47333.625686645501</v>
      </c>
      <c r="N93">
        <v>22569.958521574728</v>
      </c>
      <c r="O93">
        <v>5318.6699717044794</v>
      </c>
      <c r="P93">
        <v>128526.35019659999</v>
      </c>
      <c r="Q93">
        <v>63783.449902903085</v>
      </c>
      <c r="R93">
        <v>15742.595214843799</v>
      </c>
      <c r="S93">
        <v>5540.3331245183999</v>
      </c>
      <c r="T93">
        <v>1320.566949844359</v>
      </c>
      <c r="U93">
        <v>0</v>
      </c>
      <c r="V93">
        <v>0</v>
      </c>
      <c r="X93" s="2"/>
      <c r="AJ93" s="4"/>
      <c r="AK93" s="2"/>
      <c r="AL93">
        <v>24017</v>
      </c>
      <c r="AM93" t="s">
        <v>34</v>
      </c>
      <c r="AN93" s="16" t="s">
        <v>51</v>
      </c>
      <c r="AO93">
        <v>59684.9277648926</v>
      </c>
      <c r="AP93">
        <v>9349.8654928207397</v>
      </c>
      <c r="AQ93">
        <v>3992.8196917809773</v>
      </c>
      <c r="AR93">
        <v>0</v>
      </c>
      <c r="AS93">
        <v>0</v>
      </c>
      <c r="AT93">
        <v>0</v>
      </c>
      <c r="AU93">
        <v>0</v>
      </c>
      <c r="AV93">
        <v>6589.0055541992197</v>
      </c>
      <c r="AW93">
        <v>32675.429801084061</v>
      </c>
      <c r="AX93">
        <v>38920.337890625</v>
      </c>
      <c r="AY93">
        <v>3452.2551433891031</v>
      </c>
      <c r="AZ93">
        <v>1197.9694194793722</v>
      </c>
      <c r="BA93">
        <v>23177.49206447606</v>
      </c>
      <c r="BB93">
        <v>54419.627908229857</v>
      </c>
      <c r="BC93">
        <v>1669.4163513183601</v>
      </c>
      <c r="BD93">
        <v>47020.732421875</v>
      </c>
      <c r="BE93">
        <v>261.25477218627958</v>
      </c>
      <c r="BF93">
        <v>0</v>
      </c>
      <c r="BG93">
        <v>0</v>
      </c>
      <c r="BI93" s="4"/>
      <c r="BT93" s="11"/>
    </row>
    <row r="94" spans="1:72" customFormat="1">
      <c r="A94">
        <v>24019</v>
      </c>
      <c r="B94" t="s">
        <v>35</v>
      </c>
      <c r="C94" s="16" t="s">
        <v>51</v>
      </c>
      <c r="D94">
        <v>3578463.1328125</v>
      </c>
      <c r="E94">
        <v>1475625.315429688</v>
      </c>
      <c r="F94">
        <v>567.78295516967796</v>
      </c>
      <c r="G94">
        <v>0</v>
      </c>
      <c r="H94">
        <v>0</v>
      </c>
      <c r="I94">
        <v>0</v>
      </c>
      <c r="J94">
        <v>0</v>
      </c>
      <c r="K94">
        <v>405743.34326171898</v>
      </c>
      <c r="L94">
        <v>486199.32647731301</v>
      </c>
      <c r="M94">
        <v>162102.3972244263</v>
      </c>
      <c r="N94">
        <v>620512.35002708435</v>
      </c>
      <c r="O94">
        <v>167167.94335460689</v>
      </c>
      <c r="P94">
        <v>0</v>
      </c>
      <c r="Q94">
        <v>950881.88999843597</v>
      </c>
      <c r="R94">
        <v>8289.6828613281305</v>
      </c>
      <c r="S94">
        <v>188789.28125</v>
      </c>
      <c r="T94">
        <v>4434.1041259765598</v>
      </c>
      <c r="U94">
        <v>0</v>
      </c>
      <c r="V94">
        <v>0</v>
      </c>
      <c r="X94" s="2"/>
      <c r="AJ94" s="4"/>
      <c r="AK94" s="2"/>
      <c r="AL94">
        <v>24019</v>
      </c>
      <c r="AM94" t="s">
        <v>35</v>
      </c>
      <c r="AN94" s="16" t="s">
        <v>51</v>
      </c>
      <c r="AO94">
        <v>295359.408203125</v>
      </c>
      <c r="AP94">
        <v>353269.06420898403</v>
      </c>
      <c r="AQ94">
        <v>1034.580886840821</v>
      </c>
      <c r="AR94">
        <v>0</v>
      </c>
      <c r="AS94">
        <v>0</v>
      </c>
      <c r="AT94">
        <v>0</v>
      </c>
      <c r="AU94">
        <v>0</v>
      </c>
      <c r="AV94">
        <v>26522.62890625</v>
      </c>
      <c r="AW94">
        <v>301246.29637205601</v>
      </c>
      <c r="AX94">
        <v>145064.90869140631</v>
      </c>
      <c r="AY94">
        <v>57466.623941898302</v>
      </c>
      <c r="AZ94">
        <v>75193.060348510699</v>
      </c>
      <c r="BA94">
        <v>0</v>
      </c>
      <c r="BB94">
        <v>632376.37902069092</v>
      </c>
      <c r="BC94">
        <v>778.39349365234398</v>
      </c>
      <c r="BD94">
        <v>255370.8671875</v>
      </c>
      <c r="BE94">
        <v>1444.607620239261</v>
      </c>
      <c r="BF94">
        <v>0</v>
      </c>
      <c r="BG94">
        <v>0</v>
      </c>
      <c r="BI94" s="4"/>
      <c r="BT94" s="11"/>
    </row>
    <row r="95" spans="1:72" customFormat="1">
      <c r="A95">
        <v>24021</v>
      </c>
      <c r="B95" t="s">
        <v>36</v>
      </c>
      <c r="C95" s="16" t="s">
        <v>51</v>
      </c>
      <c r="D95">
        <v>2163272.02214813</v>
      </c>
      <c r="E95">
        <v>822872.65673392999</v>
      </c>
      <c r="F95">
        <v>523.36724204075495</v>
      </c>
      <c r="G95">
        <v>0</v>
      </c>
      <c r="H95">
        <v>0</v>
      </c>
      <c r="I95">
        <v>0</v>
      </c>
      <c r="J95">
        <v>0</v>
      </c>
      <c r="K95">
        <v>81702.111328125</v>
      </c>
      <c r="L95">
        <v>1121854.4953613279</v>
      </c>
      <c r="M95">
        <v>84960.481594085708</v>
      </c>
      <c r="N95">
        <v>32245.586033105883</v>
      </c>
      <c r="O95">
        <v>101860.38782262806</v>
      </c>
      <c r="P95">
        <v>1300216.395615573</v>
      </c>
      <c r="Q95">
        <v>8101.7352258706796</v>
      </c>
      <c r="R95">
        <v>1578312.19973755</v>
      </c>
      <c r="S95">
        <v>2189.9456801414499</v>
      </c>
      <c r="T95">
        <v>621239.67211914097</v>
      </c>
      <c r="U95">
        <v>0</v>
      </c>
      <c r="V95">
        <v>0</v>
      </c>
      <c r="X95" s="2"/>
      <c r="AJ95" s="4"/>
      <c r="AK95" s="2"/>
      <c r="AL95">
        <v>24021</v>
      </c>
      <c r="AM95" t="s">
        <v>36</v>
      </c>
      <c r="AN95" s="16" t="s">
        <v>51</v>
      </c>
      <c r="AO95">
        <v>201525.664896011</v>
      </c>
      <c r="AP95">
        <v>172006.2591569428</v>
      </c>
      <c r="AQ95">
        <v>109780.55721520074</v>
      </c>
      <c r="AR95">
        <v>0</v>
      </c>
      <c r="AS95">
        <v>0</v>
      </c>
      <c r="AT95">
        <v>0</v>
      </c>
      <c r="AU95">
        <v>0</v>
      </c>
      <c r="AV95">
        <v>8562.5852050781305</v>
      </c>
      <c r="AW95">
        <v>197755.08886718799</v>
      </c>
      <c r="AX95">
        <v>100784.55078125</v>
      </c>
      <c r="AY95">
        <v>5047.3533593416205</v>
      </c>
      <c r="AZ95">
        <v>16808.816707134298</v>
      </c>
      <c r="BA95">
        <v>246809.8029203419</v>
      </c>
      <c r="BB95">
        <v>211451.75303783308</v>
      </c>
      <c r="BC95">
        <v>173411.790771484</v>
      </c>
      <c r="BD95">
        <v>224605.51879882813</v>
      </c>
      <c r="BE95">
        <v>133143.13242721598</v>
      </c>
      <c r="BF95">
        <v>0</v>
      </c>
      <c r="BG95">
        <v>0</v>
      </c>
      <c r="BI95" s="4"/>
      <c r="BT95" s="11"/>
    </row>
    <row r="96" spans="1:72" customFormat="1">
      <c r="A96">
        <v>24023</v>
      </c>
      <c r="B96" t="s">
        <v>37</v>
      </c>
      <c r="C96" s="16" t="s">
        <v>51</v>
      </c>
      <c r="D96">
        <v>506331.82739257801</v>
      </c>
      <c r="E96">
        <v>94778.595622062698</v>
      </c>
      <c r="F96">
        <v>50.488148952698801</v>
      </c>
      <c r="G96">
        <v>0</v>
      </c>
      <c r="H96">
        <v>0</v>
      </c>
      <c r="I96">
        <v>0</v>
      </c>
      <c r="J96">
        <v>0</v>
      </c>
      <c r="K96">
        <v>8799.99365234375</v>
      </c>
      <c r="L96">
        <v>479790.89309692406</v>
      </c>
      <c r="M96">
        <v>2833.31103515625</v>
      </c>
      <c r="N96">
        <v>4288.708682945</v>
      </c>
      <c r="O96">
        <v>24645.4859602451</v>
      </c>
      <c r="P96">
        <v>134668.74467730511</v>
      </c>
      <c r="Q96">
        <v>0</v>
      </c>
      <c r="R96">
        <v>293055.90961456299</v>
      </c>
      <c r="S96">
        <v>3.12873900681734</v>
      </c>
      <c r="T96">
        <v>56763.635373115496</v>
      </c>
      <c r="U96">
        <v>0</v>
      </c>
      <c r="V96">
        <v>0</v>
      </c>
      <c r="X96" s="2"/>
      <c r="AJ96" s="4"/>
      <c r="AK96" s="2"/>
      <c r="AL96">
        <v>24023</v>
      </c>
      <c r="AM96" t="s">
        <v>37</v>
      </c>
      <c r="AN96" s="16" t="s">
        <v>51</v>
      </c>
      <c r="AO96">
        <v>52333.397094726599</v>
      </c>
      <c r="AP96">
        <v>18953.388981819109</v>
      </c>
      <c r="AQ96">
        <v>112676.70079299086</v>
      </c>
      <c r="AR96">
        <v>0</v>
      </c>
      <c r="AS96">
        <v>0</v>
      </c>
      <c r="AT96">
        <v>0</v>
      </c>
      <c r="AU96">
        <v>0</v>
      </c>
      <c r="AV96">
        <v>666.15496826171898</v>
      </c>
      <c r="AW96">
        <v>59304.286087036096</v>
      </c>
      <c r="AX96">
        <v>9172.1484375</v>
      </c>
      <c r="AY96">
        <v>904.83183848857902</v>
      </c>
      <c r="AZ96">
        <v>4717.1849293708838</v>
      </c>
      <c r="BA96">
        <v>32161.206784248399</v>
      </c>
      <c r="BB96">
        <v>0</v>
      </c>
      <c r="BC96">
        <v>35342.735153198199</v>
      </c>
      <c r="BD96">
        <v>4053.0633382797291</v>
      </c>
      <c r="BE96">
        <v>12785.506569385529</v>
      </c>
      <c r="BF96">
        <v>0</v>
      </c>
      <c r="BG96">
        <v>0</v>
      </c>
      <c r="BI96" s="4"/>
      <c r="BT96" s="11"/>
    </row>
    <row r="97" spans="1:72" customFormat="1">
      <c r="A97">
        <v>24025</v>
      </c>
      <c r="B97" t="s">
        <v>38</v>
      </c>
      <c r="C97" s="16" t="s">
        <v>51</v>
      </c>
      <c r="D97">
        <v>2014858.65625</v>
      </c>
      <c r="E97">
        <v>311351.51269531297</v>
      </c>
      <c r="F97">
        <v>384.51614345950901</v>
      </c>
      <c r="G97">
        <v>0</v>
      </c>
      <c r="H97">
        <v>0</v>
      </c>
      <c r="I97">
        <v>0</v>
      </c>
      <c r="J97">
        <v>0</v>
      </c>
      <c r="K97">
        <v>43471.993896484397</v>
      </c>
      <c r="L97">
        <v>189114.8194430377</v>
      </c>
      <c r="M97">
        <v>57138.981169462197</v>
      </c>
      <c r="N97">
        <v>15962.211361050569</v>
      </c>
      <c r="O97">
        <v>66311.510554075256</v>
      </c>
      <c r="P97">
        <v>78253.776660203948</v>
      </c>
      <c r="Q97">
        <v>6320.1582383893501</v>
      </c>
      <c r="R97">
        <v>202788.10552978501</v>
      </c>
      <c r="S97">
        <v>1432.03565844893</v>
      </c>
      <c r="T97">
        <v>32426.0041723252</v>
      </c>
      <c r="U97">
        <v>0</v>
      </c>
      <c r="V97">
        <v>0</v>
      </c>
      <c r="X97" s="2"/>
      <c r="AJ97" s="4"/>
      <c r="AK97" s="2"/>
      <c r="AL97">
        <v>24025</v>
      </c>
      <c r="AM97" t="s">
        <v>38</v>
      </c>
      <c r="AN97" s="16" t="s">
        <v>51</v>
      </c>
      <c r="AO97">
        <v>198728.2421875</v>
      </c>
      <c r="AP97">
        <v>61693.8876953125</v>
      </c>
      <c r="AQ97">
        <v>32056.726405539132</v>
      </c>
      <c r="AR97">
        <v>0</v>
      </c>
      <c r="AS97">
        <v>0</v>
      </c>
      <c r="AT97">
        <v>0</v>
      </c>
      <c r="AU97">
        <v>0</v>
      </c>
      <c r="AV97">
        <v>4182.5821533203098</v>
      </c>
      <c r="AW97">
        <v>72014.442752838106</v>
      </c>
      <c r="AX97">
        <v>157734.8671875</v>
      </c>
      <c r="AY97">
        <v>2818.7413576543354</v>
      </c>
      <c r="AZ97">
        <v>11946.543052196519</v>
      </c>
      <c r="BA97">
        <v>16029.44624233246</v>
      </c>
      <c r="BB97">
        <v>76240.102765321702</v>
      </c>
      <c r="BC97">
        <v>23591.240310668902</v>
      </c>
      <c r="BD97">
        <v>77897.678466796875</v>
      </c>
      <c r="BE97">
        <v>7050.0061998963401</v>
      </c>
      <c r="BF97">
        <v>0</v>
      </c>
      <c r="BG97">
        <v>0</v>
      </c>
      <c r="BI97" s="4"/>
      <c r="BT97" s="11"/>
    </row>
    <row r="98" spans="1:72" customFormat="1">
      <c r="A98">
        <v>24027</v>
      </c>
      <c r="B98" t="s">
        <v>39</v>
      </c>
      <c r="C98" s="16" t="s">
        <v>51</v>
      </c>
      <c r="D98">
        <v>583913.50390625</v>
      </c>
      <c r="E98">
        <v>89306.981445312602</v>
      </c>
      <c r="F98">
        <v>119.73645297176</v>
      </c>
      <c r="G98">
        <v>0</v>
      </c>
      <c r="H98">
        <v>0</v>
      </c>
      <c r="I98">
        <v>0</v>
      </c>
      <c r="J98">
        <v>0</v>
      </c>
      <c r="K98">
        <v>34960.731201171897</v>
      </c>
      <c r="L98">
        <v>122473.9583959579</v>
      </c>
      <c r="M98">
        <v>33630.560302734397</v>
      </c>
      <c r="N98">
        <v>11557.68762232359</v>
      </c>
      <c r="O98">
        <v>55744.856303572691</v>
      </c>
      <c r="P98">
        <v>94415.465534686999</v>
      </c>
      <c r="Q98">
        <v>12862.763441085801</v>
      </c>
      <c r="R98">
        <v>102272.205078125</v>
      </c>
      <c r="S98">
        <v>763.94700622558605</v>
      </c>
      <c r="T98">
        <v>16185.981323242231</v>
      </c>
      <c r="U98">
        <v>0</v>
      </c>
      <c r="V98">
        <v>0</v>
      </c>
      <c r="X98" s="2"/>
      <c r="AJ98" s="4"/>
      <c r="AK98" s="2"/>
      <c r="AL98">
        <v>24027</v>
      </c>
      <c r="AM98" t="s">
        <v>39</v>
      </c>
      <c r="AN98" s="16" t="s">
        <v>51</v>
      </c>
      <c r="AO98">
        <v>61078.9013671875</v>
      </c>
      <c r="AP98">
        <v>18033.832702636719</v>
      </c>
      <c r="AQ98">
        <v>8000.7294921875</v>
      </c>
      <c r="AR98">
        <v>0</v>
      </c>
      <c r="AS98">
        <v>0</v>
      </c>
      <c r="AT98">
        <v>0</v>
      </c>
      <c r="AU98">
        <v>0</v>
      </c>
      <c r="AV98">
        <v>4542.4265136718795</v>
      </c>
      <c r="AW98">
        <v>10597.479618072501</v>
      </c>
      <c r="AX98">
        <v>0</v>
      </c>
      <c r="AY98">
        <v>1996.3157397285079</v>
      </c>
      <c r="AZ98">
        <v>7895.4909493923142</v>
      </c>
      <c r="BA98">
        <v>20603.436437606819</v>
      </c>
      <c r="BB98">
        <v>39232.621215820298</v>
      </c>
      <c r="BC98">
        <v>12618.0895996094</v>
      </c>
      <c r="BD98">
        <v>24721.236328125</v>
      </c>
      <c r="BE98">
        <v>3725.5502624511801</v>
      </c>
      <c r="BF98">
        <v>0</v>
      </c>
      <c r="BG98">
        <v>0</v>
      </c>
      <c r="BI98" s="4"/>
      <c r="BT98" s="11"/>
    </row>
    <row r="99" spans="1:72" customFormat="1">
      <c r="A99">
        <v>24029</v>
      </c>
      <c r="B99" t="s">
        <v>40</v>
      </c>
      <c r="C99" s="16" t="s">
        <v>51</v>
      </c>
      <c r="D99">
        <v>4584585.0278520603</v>
      </c>
      <c r="E99">
        <v>1457305.847206116</v>
      </c>
      <c r="F99">
        <v>5617.1054699839997</v>
      </c>
      <c r="G99">
        <v>0</v>
      </c>
      <c r="H99">
        <v>0</v>
      </c>
      <c r="I99">
        <v>0</v>
      </c>
      <c r="J99">
        <v>0</v>
      </c>
      <c r="K99">
        <v>33604.5751953125</v>
      </c>
      <c r="L99">
        <v>161786.56927490199</v>
      </c>
      <c r="M99">
        <v>88483.606304168701</v>
      </c>
      <c r="N99">
        <v>107629.92548513399</v>
      </c>
      <c r="O99">
        <v>227728.9038214683</v>
      </c>
      <c r="P99">
        <v>127945.0468769073</v>
      </c>
      <c r="Q99">
        <v>239848.81230771501</v>
      </c>
      <c r="R99">
        <v>357148.703125</v>
      </c>
      <c r="S99">
        <v>76755.7734375</v>
      </c>
      <c r="T99">
        <v>117474.20263671881</v>
      </c>
      <c r="U99">
        <v>0</v>
      </c>
      <c r="V99">
        <v>0</v>
      </c>
      <c r="X99" s="2"/>
      <c r="AJ99" s="4"/>
      <c r="AK99" s="2"/>
      <c r="AL99">
        <v>24029</v>
      </c>
      <c r="AM99" t="s">
        <v>40</v>
      </c>
      <c r="AN99" s="16" t="s">
        <v>51</v>
      </c>
      <c r="AO99">
        <v>375333.84313964797</v>
      </c>
      <c r="AP99">
        <v>222857.705930233</v>
      </c>
      <c r="AQ99">
        <v>26567.37898167688</v>
      </c>
      <c r="AR99">
        <v>0</v>
      </c>
      <c r="AS99">
        <v>0</v>
      </c>
      <c r="AT99">
        <v>0</v>
      </c>
      <c r="AU99">
        <v>0</v>
      </c>
      <c r="AV99">
        <v>1984.3515625</v>
      </c>
      <c r="AW99">
        <v>72231.137908935503</v>
      </c>
      <c r="AX99">
        <v>57075.324707031301</v>
      </c>
      <c r="AY99">
        <v>10340.6349536777</v>
      </c>
      <c r="AZ99">
        <v>26746.672195434589</v>
      </c>
      <c r="BA99">
        <v>21090.442382812529</v>
      </c>
      <c r="BB99">
        <v>459103.02140659105</v>
      </c>
      <c r="BC99">
        <v>34485.9951171875</v>
      </c>
      <c r="BD99">
        <v>241921.369140625</v>
      </c>
      <c r="BE99">
        <v>20475.643798828132</v>
      </c>
      <c r="BF99">
        <v>0</v>
      </c>
      <c r="BG99">
        <v>0</v>
      </c>
      <c r="BI99" s="4"/>
      <c r="BT99" s="11"/>
    </row>
    <row r="100" spans="1:72" customFormat="1">
      <c r="A100">
        <v>24031</v>
      </c>
      <c r="B100" t="s">
        <v>41</v>
      </c>
      <c r="C100" s="16" t="s">
        <v>51</v>
      </c>
      <c r="D100">
        <v>1336977.359375</v>
      </c>
      <c r="E100">
        <v>206411.69531250049</v>
      </c>
      <c r="F100">
        <v>44.797434045335997</v>
      </c>
      <c r="G100">
        <v>0</v>
      </c>
      <c r="H100">
        <v>0</v>
      </c>
      <c r="I100">
        <v>0</v>
      </c>
      <c r="J100">
        <v>0</v>
      </c>
      <c r="K100">
        <v>94109.339318275495</v>
      </c>
      <c r="L100">
        <v>228238.63604162337</v>
      </c>
      <c r="M100">
        <v>18336.857294082602</v>
      </c>
      <c r="N100">
        <v>23424.295659065243</v>
      </c>
      <c r="O100">
        <v>129399.25241041233</v>
      </c>
      <c r="P100">
        <v>299957.4688034053</v>
      </c>
      <c r="Q100">
        <v>853.94477788032998</v>
      </c>
      <c r="R100">
        <v>80644.271972656294</v>
      </c>
      <c r="S100">
        <v>928.95982688665401</v>
      </c>
      <c r="T100">
        <v>12883.336975097651</v>
      </c>
      <c r="U100">
        <v>0</v>
      </c>
      <c r="V100">
        <v>0</v>
      </c>
      <c r="X100" s="2"/>
      <c r="AJ100" s="4"/>
      <c r="AK100" s="2"/>
      <c r="AL100">
        <v>24031</v>
      </c>
      <c r="AM100" t="s">
        <v>41</v>
      </c>
      <c r="AN100" s="16" t="s">
        <v>51</v>
      </c>
      <c r="AO100">
        <v>135514.990234375</v>
      </c>
      <c r="AP100">
        <v>43151.4296875</v>
      </c>
      <c r="AQ100">
        <v>10700.382957495283</v>
      </c>
      <c r="AR100">
        <v>0</v>
      </c>
      <c r="AS100">
        <v>0</v>
      </c>
      <c r="AT100">
        <v>0</v>
      </c>
      <c r="AU100">
        <v>0</v>
      </c>
      <c r="AV100">
        <v>11306.434490203899</v>
      </c>
      <c r="AW100">
        <v>27473.652997016899</v>
      </c>
      <c r="AX100">
        <v>25868.089355468801</v>
      </c>
      <c r="AY100">
        <v>4058.4878076910986</v>
      </c>
      <c r="AZ100">
        <v>18142.29308700563</v>
      </c>
      <c r="BA100">
        <v>58281.269912719799</v>
      </c>
      <c r="BB100">
        <v>28971.137317657431</v>
      </c>
      <c r="BC100">
        <v>9641.1767578125</v>
      </c>
      <c r="BD100">
        <v>119079.03723144531</v>
      </c>
      <c r="BE100">
        <v>2873.429336547857</v>
      </c>
      <c r="BF100">
        <v>0</v>
      </c>
      <c r="BG100">
        <v>0</v>
      </c>
      <c r="BI100" s="4"/>
      <c r="BT100" s="11"/>
    </row>
    <row r="101" spans="1:72" customFormat="1">
      <c r="A101">
        <v>24033</v>
      </c>
      <c r="B101" t="s">
        <v>42</v>
      </c>
      <c r="C101" s="16" t="s">
        <v>51</v>
      </c>
      <c r="D101">
        <v>729907.8046875</v>
      </c>
      <c r="E101">
        <v>51897.796875000051</v>
      </c>
      <c r="F101">
        <v>634.69048906118974</v>
      </c>
      <c r="G101">
        <v>0</v>
      </c>
      <c r="H101">
        <v>0</v>
      </c>
      <c r="I101">
        <v>0</v>
      </c>
      <c r="J101">
        <v>0</v>
      </c>
      <c r="K101">
        <v>13339.0991611481</v>
      </c>
      <c r="L101">
        <v>181445.86231803941</v>
      </c>
      <c r="M101">
        <v>81395.489028930664</v>
      </c>
      <c r="N101">
        <v>52123.817468255722</v>
      </c>
      <c r="O101">
        <v>71580.436502814278</v>
      </c>
      <c r="P101">
        <v>63199.91922283177</v>
      </c>
      <c r="Q101">
        <v>28371.435734290641</v>
      </c>
      <c r="R101">
        <v>24242.2568359375</v>
      </c>
      <c r="S101">
        <v>9149.6717991828918</v>
      </c>
      <c r="T101">
        <v>1783.6048355102541</v>
      </c>
      <c r="U101">
        <v>0</v>
      </c>
      <c r="V101">
        <v>0</v>
      </c>
      <c r="X101" s="2"/>
      <c r="AJ101" s="4"/>
      <c r="AK101" s="2"/>
      <c r="AL101">
        <v>24033</v>
      </c>
      <c r="AM101" t="s">
        <v>42</v>
      </c>
      <c r="AN101" s="16" t="s">
        <v>51</v>
      </c>
      <c r="AO101">
        <v>94490.65625</v>
      </c>
      <c r="AP101">
        <v>12969.693237304689</v>
      </c>
      <c r="AQ101">
        <v>3299.6184010565062</v>
      </c>
      <c r="AR101">
        <v>0</v>
      </c>
      <c r="AS101">
        <v>0</v>
      </c>
      <c r="AT101">
        <v>0</v>
      </c>
      <c r="AU101">
        <v>0</v>
      </c>
      <c r="AV101">
        <v>1321.9794521331801</v>
      </c>
      <c r="AW101">
        <v>26185.406597137458</v>
      </c>
      <c r="AX101">
        <v>1436.6754760742199</v>
      </c>
      <c r="AY101">
        <v>11310.682919502211</v>
      </c>
      <c r="AZ101">
        <v>13503.220403671301</v>
      </c>
      <c r="BA101">
        <v>16792.403267860438</v>
      </c>
      <c r="BB101">
        <v>10647.596422247592</v>
      </c>
      <c r="BC101">
        <v>3701.5813598632799</v>
      </c>
      <c r="BD101">
        <v>38919.817861557007</v>
      </c>
      <c r="BE101">
        <v>508.07546997070295</v>
      </c>
      <c r="BF101">
        <v>0</v>
      </c>
      <c r="BG101">
        <v>0</v>
      </c>
      <c r="BI101" s="4"/>
      <c r="BT101" s="11"/>
    </row>
    <row r="102" spans="1:72" customFormat="1">
      <c r="A102">
        <v>24035</v>
      </c>
      <c r="B102" t="s">
        <v>43</v>
      </c>
      <c r="C102" s="16" t="s">
        <v>51</v>
      </c>
      <c r="D102">
        <v>5876347.77770996</v>
      </c>
      <c r="E102">
        <v>817092.40544128395</v>
      </c>
      <c r="F102">
        <v>3457.5883179686498</v>
      </c>
      <c r="G102">
        <v>0</v>
      </c>
      <c r="H102">
        <v>0</v>
      </c>
      <c r="I102">
        <v>0</v>
      </c>
      <c r="J102">
        <v>0</v>
      </c>
      <c r="K102">
        <v>245295.34685516401</v>
      </c>
      <c r="L102">
        <v>169446.82220029811</v>
      </c>
      <c r="M102">
        <v>223990.87400054932</v>
      </c>
      <c r="N102">
        <v>43963.275042176203</v>
      </c>
      <c r="O102">
        <v>92945.820617675796</v>
      </c>
      <c r="P102">
        <v>513740.01208066172</v>
      </c>
      <c r="Q102">
        <v>1379357.8762389719</v>
      </c>
      <c r="R102">
        <v>155423.758331299</v>
      </c>
      <c r="S102">
        <v>172472.453125</v>
      </c>
      <c r="T102">
        <v>22421.738578796441</v>
      </c>
      <c r="U102">
        <v>0</v>
      </c>
      <c r="V102">
        <v>0</v>
      </c>
      <c r="X102" s="2"/>
      <c r="AJ102" s="4"/>
      <c r="AK102" s="2"/>
      <c r="AL102">
        <v>24035</v>
      </c>
      <c r="AM102" t="s">
        <v>43</v>
      </c>
      <c r="AN102" s="16" t="s">
        <v>51</v>
      </c>
      <c r="AO102">
        <v>476843.20336914097</v>
      </c>
      <c r="AP102">
        <v>123422.0505981445</v>
      </c>
      <c r="AQ102">
        <v>9172.5615920459404</v>
      </c>
      <c r="AR102">
        <v>0</v>
      </c>
      <c r="AS102">
        <v>0</v>
      </c>
      <c r="AT102">
        <v>0</v>
      </c>
      <c r="AU102">
        <v>0</v>
      </c>
      <c r="AV102">
        <v>16339.024047851601</v>
      </c>
      <c r="AW102">
        <v>129085.64392089841</v>
      </c>
      <c r="AX102">
        <v>186960.81298828131</v>
      </c>
      <c r="AY102">
        <v>6470.6832572221801</v>
      </c>
      <c r="AZ102">
        <v>25015.888534545898</v>
      </c>
      <c r="BA102">
        <v>80471.380073759705</v>
      </c>
      <c r="BB102">
        <v>824124.60985891591</v>
      </c>
      <c r="BC102">
        <v>14822.336486816401</v>
      </c>
      <c r="BD102">
        <v>316691.716796875</v>
      </c>
      <c r="BE102">
        <v>3977.2607917785699</v>
      </c>
      <c r="BF102">
        <v>0</v>
      </c>
      <c r="BG102">
        <v>0</v>
      </c>
      <c r="BI102" s="4"/>
      <c r="BT102" s="11"/>
    </row>
    <row r="103" spans="1:72" customFormat="1">
      <c r="A103">
        <v>24037</v>
      </c>
      <c r="B103" t="s">
        <v>44</v>
      </c>
      <c r="C103" s="16" t="s">
        <v>51</v>
      </c>
      <c r="D103">
        <v>926873.81265258801</v>
      </c>
      <c r="E103">
        <v>260324.72467279411</v>
      </c>
      <c r="F103">
        <v>1247.975156948193</v>
      </c>
      <c r="G103">
        <v>0</v>
      </c>
      <c r="H103">
        <v>0</v>
      </c>
      <c r="I103">
        <v>0</v>
      </c>
      <c r="J103">
        <v>0</v>
      </c>
      <c r="K103">
        <v>66452.323730468794</v>
      </c>
      <c r="L103">
        <v>210662.53223174778</v>
      </c>
      <c r="M103">
        <v>92008.015949249297</v>
      </c>
      <c r="N103">
        <v>50217.846609830827</v>
      </c>
      <c r="O103">
        <v>20429.462101161447</v>
      </c>
      <c r="P103">
        <v>162170.1218628879</v>
      </c>
      <c r="Q103">
        <v>176447.3035301489</v>
      </c>
      <c r="R103">
        <v>45529.533203125</v>
      </c>
      <c r="S103">
        <v>17651.519097328222</v>
      </c>
      <c r="T103">
        <v>13232.21330261229</v>
      </c>
      <c r="U103">
        <v>0</v>
      </c>
      <c r="V103">
        <v>0</v>
      </c>
      <c r="X103" s="2"/>
      <c r="AJ103" s="4"/>
      <c r="AK103" s="2"/>
      <c r="AL103">
        <v>24037</v>
      </c>
      <c r="AM103" t="s">
        <v>44</v>
      </c>
      <c r="AN103" s="16" t="s">
        <v>51</v>
      </c>
      <c r="AO103">
        <v>73172.527832031294</v>
      </c>
      <c r="AP103">
        <v>39791.906944274902</v>
      </c>
      <c r="AQ103">
        <v>9573.9252755000452</v>
      </c>
      <c r="AR103">
        <v>0</v>
      </c>
      <c r="AS103">
        <v>0</v>
      </c>
      <c r="AT103">
        <v>0</v>
      </c>
      <c r="AU103">
        <v>0</v>
      </c>
      <c r="AV103">
        <v>6479.3782958984402</v>
      </c>
      <c r="AW103">
        <v>108995.4723682404</v>
      </c>
      <c r="AX103">
        <v>89165.28125</v>
      </c>
      <c r="AY103">
        <v>6792.375486969946</v>
      </c>
      <c r="AZ103">
        <v>3232.2880991697302</v>
      </c>
      <c r="BA103">
        <v>25896.356218338049</v>
      </c>
      <c r="BB103">
        <v>97426.277661204324</v>
      </c>
      <c r="BC103">
        <v>4221.2565917968795</v>
      </c>
      <c r="BD103">
        <v>94042.70280456543</v>
      </c>
      <c r="BE103">
        <v>2288.74096679688</v>
      </c>
      <c r="BF103">
        <v>0</v>
      </c>
      <c r="BG103">
        <v>0</v>
      </c>
      <c r="BI103" s="4"/>
      <c r="BT103" s="11"/>
    </row>
    <row r="104" spans="1:72" customFormat="1">
      <c r="A104">
        <v>24039</v>
      </c>
      <c r="B104" t="s">
        <v>45</v>
      </c>
      <c r="C104" s="16" t="s">
        <v>51</v>
      </c>
      <c r="D104">
        <v>630776.485649109</v>
      </c>
      <c r="E104">
        <v>2264491.93212891</v>
      </c>
      <c r="F104">
        <v>1605.4924669791401</v>
      </c>
      <c r="G104">
        <v>0</v>
      </c>
      <c r="H104">
        <v>0</v>
      </c>
      <c r="I104">
        <v>0</v>
      </c>
      <c r="J104">
        <v>0</v>
      </c>
      <c r="K104">
        <v>2256.75439453125</v>
      </c>
      <c r="L104">
        <v>394667.87219238299</v>
      </c>
      <c r="M104">
        <v>400389.8359375</v>
      </c>
      <c r="N104">
        <v>41124.727438509435</v>
      </c>
      <c r="O104">
        <v>3000.58718182146</v>
      </c>
      <c r="P104">
        <v>10966.994497299191</v>
      </c>
      <c r="Q104">
        <v>203458.85171508801</v>
      </c>
      <c r="R104">
        <v>4397.3269081115704</v>
      </c>
      <c r="S104">
        <v>121744.60546875</v>
      </c>
      <c r="T104">
        <v>18244.725830078081</v>
      </c>
      <c r="U104">
        <v>0</v>
      </c>
      <c r="V104">
        <v>0</v>
      </c>
      <c r="X104" s="2"/>
      <c r="AJ104" s="4"/>
      <c r="AK104" s="2"/>
      <c r="AL104">
        <v>24039</v>
      </c>
      <c r="AM104" t="s">
        <v>45</v>
      </c>
      <c r="AN104" s="16" t="s">
        <v>51</v>
      </c>
      <c r="AO104">
        <v>57232.883453369097</v>
      </c>
      <c r="AP104">
        <v>589943.03039550805</v>
      </c>
      <c r="AQ104">
        <v>2491.8284810477039</v>
      </c>
      <c r="AR104">
        <v>0</v>
      </c>
      <c r="AS104">
        <v>0</v>
      </c>
      <c r="AT104">
        <v>0</v>
      </c>
      <c r="AU104">
        <v>0</v>
      </c>
      <c r="AV104">
        <v>149.17227172851599</v>
      </c>
      <c r="AW104">
        <v>181005.53695678699</v>
      </c>
      <c r="AX104">
        <v>183629.78515625</v>
      </c>
      <c r="AY104">
        <v>5707.7638520449382</v>
      </c>
      <c r="AZ104">
        <v>1258.828769028187</v>
      </c>
      <c r="BA104">
        <v>1601.1564931869495</v>
      </c>
      <c r="BB104">
        <v>179485.4177980423</v>
      </c>
      <c r="BC104">
        <v>469.09511947631802</v>
      </c>
      <c r="BD104">
        <v>129862.40234375</v>
      </c>
      <c r="BE104">
        <v>5436.3658905029315</v>
      </c>
      <c r="BF104">
        <v>0</v>
      </c>
      <c r="BG104">
        <v>0</v>
      </c>
      <c r="BI104" s="4"/>
      <c r="BT104" s="11"/>
    </row>
    <row r="105" spans="1:72" customFormat="1">
      <c r="A105">
        <v>24041</v>
      </c>
      <c r="B105" t="s">
        <v>46</v>
      </c>
      <c r="C105" s="16" t="s">
        <v>51</v>
      </c>
      <c r="D105">
        <v>3734224.2033691402</v>
      </c>
      <c r="E105">
        <v>990394.35225133644</v>
      </c>
      <c r="F105">
        <v>188.67773947066539</v>
      </c>
      <c r="G105">
        <v>0</v>
      </c>
      <c r="H105">
        <v>0</v>
      </c>
      <c r="I105">
        <v>0</v>
      </c>
      <c r="J105">
        <v>0</v>
      </c>
      <c r="K105">
        <v>37463.66796875</v>
      </c>
      <c r="L105">
        <v>128946.78042787311</v>
      </c>
      <c r="M105">
        <v>104109.9167747498</v>
      </c>
      <c r="N105">
        <v>50795.122946023897</v>
      </c>
      <c r="O105">
        <v>23875.525558471629</v>
      </c>
      <c r="P105">
        <v>377120.99198007589</v>
      </c>
      <c r="Q105">
        <v>75314.818148124104</v>
      </c>
      <c r="R105">
        <v>61812.670410156301</v>
      </c>
      <c r="S105">
        <v>39505.8654518127</v>
      </c>
      <c r="T105">
        <v>16955.571806281838</v>
      </c>
      <c r="U105">
        <v>0</v>
      </c>
      <c r="V105">
        <v>0</v>
      </c>
      <c r="X105" s="2"/>
      <c r="AJ105" s="4"/>
      <c r="AK105" s="2"/>
      <c r="AL105">
        <v>24041</v>
      </c>
      <c r="AM105" t="s">
        <v>46</v>
      </c>
      <c r="AN105" s="16" t="s">
        <v>51</v>
      </c>
      <c r="AO105">
        <v>318188.76416015602</v>
      </c>
      <c r="AP105">
        <v>160780.3599853515</v>
      </c>
      <c r="AQ105">
        <v>1674.216552398763</v>
      </c>
      <c r="AR105">
        <v>0</v>
      </c>
      <c r="AS105">
        <v>0</v>
      </c>
      <c r="AT105">
        <v>0</v>
      </c>
      <c r="AU105">
        <v>0</v>
      </c>
      <c r="AV105">
        <v>2293.58544921875</v>
      </c>
      <c r="AW105">
        <v>142386.48946380621</v>
      </c>
      <c r="AX105">
        <v>141136.23669433591</v>
      </c>
      <c r="AY105">
        <v>5434.7516849637004</v>
      </c>
      <c r="AZ105">
        <v>9586.2644958496094</v>
      </c>
      <c r="BA105">
        <v>63007.071449041396</v>
      </c>
      <c r="BB105">
        <v>346048.98446276796</v>
      </c>
      <c r="BC105">
        <v>6168.10205078125</v>
      </c>
      <c r="BD105">
        <v>258915.45062255859</v>
      </c>
      <c r="BE105">
        <v>3090.2219848632822</v>
      </c>
      <c r="BF105">
        <v>0</v>
      </c>
      <c r="BG105">
        <v>0</v>
      </c>
      <c r="BI105" s="4"/>
      <c r="BT105" s="11"/>
    </row>
    <row r="106" spans="1:72" customFormat="1">
      <c r="A106">
        <v>24043</v>
      </c>
      <c r="B106" t="s">
        <v>47</v>
      </c>
      <c r="C106" s="16" t="s">
        <v>51</v>
      </c>
      <c r="D106">
        <v>1053148.1776123</v>
      </c>
      <c r="E106">
        <v>425807.56803512503</v>
      </c>
      <c r="F106">
        <v>15.185798158628501</v>
      </c>
      <c r="G106">
        <v>0</v>
      </c>
      <c r="H106">
        <v>0</v>
      </c>
      <c r="I106">
        <v>0</v>
      </c>
      <c r="J106">
        <v>0</v>
      </c>
      <c r="K106">
        <v>28137.593250274698</v>
      </c>
      <c r="L106">
        <v>413204.34463501</v>
      </c>
      <c r="M106">
        <v>1531.13937795162</v>
      </c>
      <c r="N106">
        <v>21434.03799404201</v>
      </c>
      <c r="O106">
        <v>118957.90311908731</v>
      </c>
      <c r="P106">
        <v>720814.76214218105</v>
      </c>
      <c r="Q106">
        <v>0</v>
      </c>
      <c r="R106">
        <v>965079.16070556606</v>
      </c>
      <c r="S106">
        <v>37.023356482386603</v>
      </c>
      <c r="T106">
        <v>403767.616119385</v>
      </c>
      <c r="U106">
        <v>0</v>
      </c>
      <c r="V106">
        <v>0</v>
      </c>
      <c r="X106" s="2"/>
      <c r="AJ106" s="4"/>
      <c r="AK106" s="2"/>
      <c r="AL106">
        <v>24043</v>
      </c>
      <c r="AM106" t="s">
        <v>47</v>
      </c>
      <c r="AN106" s="16" t="s">
        <v>51</v>
      </c>
      <c r="AO106">
        <v>110978.324462891</v>
      </c>
      <c r="AP106">
        <v>106598.8841705323</v>
      </c>
      <c r="AQ106">
        <v>95113.367323150829</v>
      </c>
      <c r="AR106">
        <v>0</v>
      </c>
      <c r="AS106">
        <v>0</v>
      </c>
      <c r="AT106">
        <v>0</v>
      </c>
      <c r="AU106">
        <v>0</v>
      </c>
      <c r="AV106">
        <v>2174.7843322753902</v>
      </c>
      <c r="AW106">
        <v>110109.001708984</v>
      </c>
      <c r="AX106">
        <v>1360.3913879394499</v>
      </c>
      <c r="AY106">
        <v>3537.238506704568</v>
      </c>
      <c r="AZ106">
        <v>26982.584321022063</v>
      </c>
      <c r="BA106">
        <v>156757.70304870588</v>
      </c>
      <c r="BB106">
        <v>0</v>
      </c>
      <c r="BC106">
        <v>118092.619628906</v>
      </c>
      <c r="BD106">
        <v>117349.83212280273</v>
      </c>
      <c r="BE106">
        <v>102663.7067871094</v>
      </c>
      <c r="BF106">
        <v>0</v>
      </c>
      <c r="BG106">
        <v>0</v>
      </c>
      <c r="BI106" s="4"/>
      <c r="BT106" s="11"/>
    </row>
    <row r="107" spans="1:72" customFormat="1">
      <c r="A107">
        <v>24045</v>
      </c>
      <c r="B107" t="s">
        <v>48</v>
      </c>
      <c r="C107" s="16" t="s">
        <v>51</v>
      </c>
      <c r="D107">
        <v>1563948.7016467999</v>
      </c>
      <c r="E107">
        <v>1474532.05557251</v>
      </c>
      <c r="F107">
        <v>1905.63328170776</v>
      </c>
      <c r="G107">
        <v>0</v>
      </c>
      <c r="H107">
        <v>0</v>
      </c>
      <c r="I107">
        <v>0</v>
      </c>
      <c r="J107">
        <v>0</v>
      </c>
      <c r="K107">
        <v>96864.015380859404</v>
      </c>
      <c r="L107">
        <v>1187891.2733154299</v>
      </c>
      <c r="M107">
        <v>501386.875</v>
      </c>
      <c r="N107">
        <v>127177.72544601525</v>
      </c>
      <c r="O107">
        <v>46206.884658336596</v>
      </c>
      <c r="P107">
        <v>95588.606567382798</v>
      </c>
      <c r="Q107">
        <v>92571.320868968993</v>
      </c>
      <c r="R107">
        <v>14986.6153564453</v>
      </c>
      <c r="S107">
        <v>135042.87890625</v>
      </c>
      <c r="T107">
        <v>14616.293426513679</v>
      </c>
      <c r="U107">
        <v>0</v>
      </c>
      <c r="V107">
        <v>0</v>
      </c>
      <c r="X107" s="2"/>
      <c r="AJ107" s="4"/>
      <c r="AK107" s="2"/>
      <c r="AL107">
        <v>24045</v>
      </c>
      <c r="AM107" t="s">
        <v>48</v>
      </c>
      <c r="AN107" s="16" t="s">
        <v>51</v>
      </c>
      <c r="AO107">
        <v>175302.80628204299</v>
      </c>
      <c r="AP107">
        <v>414148.79891586298</v>
      </c>
      <c r="AQ107">
        <v>2980.2126140594482</v>
      </c>
      <c r="AR107">
        <v>0</v>
      </c>
      <c r="AS107">
        <v>0</v>
      </c>
      <c r="AT107">
        <v>0</v>
      </c>
      <c r="AU107">
        <v>0</v>
      </c>
      <c r="AV107">
        <v>13184.456542968799</v>
      </c>
      <c r="AW107">
        <v>544928.94458007801</v>
      </c>
      <c r="AX107">
        <v>230004.3984375</v>
      </c>
      <c r="AY107">
        <v>18500.678234487732</v>
      </c>
      <c r="AZ107">
        <v>19346.835429191629</v>
      </c>
      <c r="BA107">
        <v>15818.315259933515</v>
      </c>
      <c r="BB107">
        <v>82837.102603435502</v>
      </c>
      <c r="BC107">
        <v>1980.9057312011701</v>
      </c>
      <c r="BD107">
        <v>153790.9296875</v>
      </c>
      <c r="BE107">
        <v>4166.775390625</v>
      </c>
      <c r="BF107">
        <v>0</v>
      </c>
      <c r="BG107">
        <v>0</v>
      </c>
      <c r="BI107" s="4"/>
      <c r="BT107" s="11"/>
    </row>
    <row r="108" spans="1:72" customFormat="1">
      <c r="A108">
        <v>24047</v>
      </c>
      <c r="B108" t="s">
        <v>49</v>
      </c>
      <c r="C108" s="16" t="s">
        <v>51</v>
      </c>
      <c r="D108">
        <v>2428754.8114109002</v>
      </c>
      <c r="E108">
        <v>2676697.4979705801</v>
      </c>
      <c r="F108">
        <v>2171.4265899658199</v>
      </c>
      <c r="G108">
        <v>0</v>
      </c>
      <c r="H108">
        <v>0</v>
      </c>
      <c r="I108">
        <v>0</v>
      </c>
      <c r="J108">
        <v>0</v>
      </c>
      <c r="K108">
        <v>2192.0353393554701</v>
      </c>
      <c r="L108">
        <v>276001.628356934</v>
      </c>
      <c r="M108">
        <v>164473.201171875</v>
      </c>
      <c r="N108">
        <v>21940.197232842442</v>
      </c>
      <c r="O108">
        <v>66085.589217186003</v>
      </c>
      <c r="P108">
        <v>84501.867477416992</v>
      </c>
      <c r="Q108">
        <v>247332.04254293401</v>
      </c>
      <c r="R108">
        <v>3737.6522064208998</v>
      </c>
      <c r="S108">
        <v>205280.1484375</v>
      </c>
      <c r="T108">
        <v>6376.82616424561</v>
      </c>
      <c r="U108">
        <v>0</v>
      </c>
      <c r="V108">
        <v>0</v>
      </c>
      <c r="X108" s="2"/>
      <c r="AJ108" s="4"/>
      <c r="AK108" s="2"/>
      <c r="AL108">
        <v>24047</v>
      </c>
      <c r="AM108" t="s">
        <v>49</v>
      </c>
      <c r="AN108" s="16" t="s">
        <v>51</v>
      </c>
      <c r="AO108">
        <v>242267.281524658</v>
      </c>
      <c r="AP108">
        <v>711393.37079143501</v>
      </c>
      <c r="AQ108">
        <v>3638.3350200653099</v>
      </c>
      <c r="AR108">
        <v>0</v>
      </c>
      <c r="AS108">
        <v>0</v>
      </c>
      <c r="AT108">
        <v>0</v>
      </c>
      <c r="AU108">
        <v>0</v>
      </c>
      <c r="AV108">
        <v>159.85292053222699</v>
      </c>
      <c r="AW108">
        <v>128290.649047852</v>
      </c>
      <c r="AX108">
        <v>76450.1767578125</v>
      </c>
      <c r="AY108">
        <v>3932.3459819853301</v>
      </c>
      <c r="AZ108">
        <v>14245.843831062321</v>
      </c>
      <c r="BA108">
        <v>12499.800697326613</v>
      </c>
      <c r="BB108">
        <v>230390.79243397701</v>
      </c>
      <c r="BC108">
        <v>439.719047546387</v>
      </c>
      <c r="BD108">
        <v>252276.724609375</v>
      </c>
      <c r="BE108">
        <v>2400.8971633911087</v>
      </c>
      <c r="BF108">
        <v>0</v>
      </c>
      <c r="BG108">
        <v>0</v>
      </c>
      <c r="BI108" s="4"/>
      <c r="BT108" s="11"/>
    </row>
    <row r="109" spans="1:72" customFormat="1">
      <c r="A109">
        <v>24510</v>
      </c>
      <c r="B109" t="s">
        <v>50</v>
      </c>
      <c r="C109" s="16" t="s">
        <v>51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X109" s="2"/>
      <c r="AJ109" s="4"/>
      <c r="AK109" s="2"/>
      <c r="AL109">
        <v>24510</v>
      </c>
      <c r="AM109" t="s">
        <v>50</v>
      </c>
      <c r="AN109" s="16" t="s">
        <v>51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I109" s="4"/>
      <c r="BT109" s="11"/>
    </row>
    <row r="110" spans="1:7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</row>
    <row r="111" spans="1:72" ht="18.75">
      <c r="A111" s="1" t="s">
        <v>22</v>
      </c>
      <c r="Y111" s="11"/>
      <c r="Z111" s="11"/>
      <c r="AA111" s="11"/>
      <c r="AB111" s="11"/>
      <c r="AC111" s="11"/>
      <c r="AD111" s="11"/>
      <c r="AE111" s="11"/>
      <c r="AH111" s="11"/>
      <c r="AI111" s="11"/>
      <c r="AL111" s="1" t="s">
        <v>23</v>
      </c>
    </row>
    <row r="112" spans="1:72" ht="105">
      <c r="A112" s="3"/>
      <c r="B112" s="3" t="s">
        <v>3</v>
      </c>
      <c r="C112" s="3" t="s">
        <v>4</v>
      </c>
      <c r="D112" s="3" t="s">
        <v>19</v>
      </c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L112" s="3"/>
      <c r="AM112" s="3" t="s">
        <v>3</v>
      </c>
      <c r="AN112" s="3" t="s">
        <v>4</v>
      </c>
      <c r="AO112" s="3" t="s">
        <v>17</v>
      </c>
      <c r="AP112" s="3"/>
      <c r="AQ112" s="3"/>
      <c r="AR112" s="3"/>
      <c r="AS112" s="3" t="s">
        <v>18</v>
      </c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</row>
    <row r="113" spans="1:60">
      <c r="A113" s="20"/>
      <c r="B113" s="20">
        <v>2012</v>
      </c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L113" s="20"/>
      <c r="AM113" s="20">
        <v>2012</v>
      </c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</row>
    <row r="114" spans="1:60">
      <c r="A114" s="10" t="s">
        <v>7</v>
      </c>
      <c r="B114" s="10"/>
      <c r="C114" s="10"/>
      <c r="D114" s="10" t="s">
        <v>73</v>
      </c>
      <c r="E114" s="10" t="s">
        <v>74</v>
      </c>
      <c r="F114" s="10" t="s">
        <v>75</v>
      </c>
      <c r="G114" s="10" t="s">
        <v>76</v>
      </c>
      <c r="H114" s="10" t="s">
        <v>77</v>
      </c>
      <c r="I114" s="10" t="s">
        <v>78</v>
      </c>
      <c r="J114" s="10" t="s">
        <v>79</v>
      </c>
      <c r="K114" s="10" t="s">
        <v>80</v>
      </c>
      <c r="L114" s="10" t="s">
        <v>81</v>
      </c>
      <c r="M114" s="10" t="s">
        <v>82</v>
      </c>
      <c r="N114" s="10" t="s">
        <v>83</v>
      </c>
      <c r="O114" s="10" t="s">
        <v>84</v>
      </c>
      <c r="P114" s="10" t="s">
        <v>85</v>
      </c>
      <c r="Q114" s="10" t="s">
        <v>86</v>
      </c>
      <c r="R114" s="10" t="s">
        <v>87</v>
      </c>
      <c r="S114" s="10" t="s">
        <v>88</v>
      </c>
      <c r="T114" s="10" t="s">
        <v>89</v>
      </c>
      <c r="U114" s="10" t="s">
        <v>90</v>
      </c>
      <c r="V114" s="10" t="s">
        <v>91</v>
      </c>
      <c r="AF114" s="11"/>
      <c r="AG114" s="11"/>
      <c r="AL114" s="10" t="s">
        <v>7</v>
      </c>
      <c r="AM114" s="10"/>
      <c r="AN114" s="10"/>
      <c r="AO114" s="10" t="s">
        <v>73</v>
      </c>
      <c r="AP114" s="10" t="s">
        <v>74</v>
      </c>
      <c r="AQ114" s="10" t="s">
        <v>75</v>
      </c>
      <c r="AR114" s="10" t="s">
        <v>76</v>
      </c>
      <c r="AS114" s="10" t="s">
        <v>77</v>
      </c>
      <c r="AT114" s="10" t="s">
        <v>78</v>
      </c>
      <c r="AU114" s="10" t="s">
        <v>79</v>
      </c>
      <c r="AV114" s="10" t="s">
        <v>80</v>
      </c>
      <c r="AW114" s="10" t="s">
        <v>81</v>
      </c>
      <c r="AX114" s="10" t="s">
        <v>82</v>
      </c>
      <c r="AY114" s="10" t="s">
        <v>83</v>
      </c>
      <c r="AZ114" s="10" t="s">
        <v>84</v>
      </c>
      <c r="BA114" s="10" t="s">
        <v>85</v>
      </c>
      <c r="BB114" s="10" t="s">
        <v>86</v>
      </c>
      <c r="BC114" s="10" t="s">
        <v>87</v>
      </c>
      <c r="BD114" s="10" t="s">
        <v>88</v>
      </c>
      <c r="BE114" s="10" t="s">
        <v>89</v>
      </c>
      <c r="BF114" s="10" t="s">
        <v>90</v>
      </c>
      <c r="BG114" s="10" t="s">
        <v>91</v>
      </c>
    </row>
    <row r="115" spans="1:60">
      <c r="A115" s="16">
        <v>24001</v>
      </c>
      <c r="B115" s="16" t="s">
        <v>27</v>
      </c>
      <c r="C115" s="16" t="s">
        <v>51</v>
      </c>
      <c r="D115">
        <f t="shared" ref="D115:P115" si="4">D60/D5</f>
        <v>119.37780354247306</v>
      </c>
      <c r="E115">
        <f t="shared" si="4"/>
        <v>125.74501824681192</v>
      </c>
      <c r="F115">
        <f t="shared" si="4"/>
        <v>0</v>
      </c>
      <c r="G115">
        <f t="shared" si="4"/>
        <v>0</v>
      </c>
      <c r="H115">
        <f t="shared" si="4"/>
        <v>0</v>
      </c>
      <c r="I115">
        <f t="shared" si="4"/>
        <v>0</v>
      </c>
      <c r="J115">
        <f t="shared" si="4"/>
        <v>0</v>
      </c>
      <c r="K115">
        <f t="shared" si="4"/>
        <v>3.2154252870611169</v>
      </c>
      <c r="L115">
        <f t="shared" si="4"/>
        <v>25.679859067988922</v>
      </c>
      <c r="M115">
        <f t="shared" si="4"/>
        <v>0</v>
      </c>
      <c r="N115">
        <f t="shared" si="4"/>
        <v>118.05664807099723</v>
      </c>
      <c r="O115">
        <f t="shared" si="4"/>
        <v>72.409125034212607</v>
      </c>
      <c r="P115">
        <f t="shared" si="4"/>
        <v>60.840940322127892</v>
      </c>
      <c r="Q115">
        <v>0</v>
      </c>
      <c r="R115">
        <f t="shared" ref="R115:T117" si="5">R60/R5</f>
        <v>89.822196090300295</v>
      </c>
      <c r="S115">
        <f t="shared" si="5"/>
        <v>0</v>
      </c>
      <c r="T115">
        <f t="shared" si="5"/>
        <v>99.403821225708768</v>
      </c>
      <c r="U115">
        <v>0</v>
      </c>
      <c r="V115">
        <v>0</v>
      </c>
      <c r="AL115" s="16">
        <v>24001</v>
      </c>
      <c r="AM115" s="16" t="s">
        <v>27</v>
      </c>
      <c r="AN115" s="16" t="s">
        <v>51</v>
      </c>
      <c r="AO115">
        <f t="shared" ref="AO115:AQ137" si="6">AO60/AO5</f>
        <v>14.112859431065303</v>
      </c>
      <c r="AP115">
        <f t="shared" si="6"/>
        <v>28.225716387846546</v>
      </c>
      <c r="AQ115">
        <f t="shared" si="6"/>
        <v>9.9290928343978511</v>
      </c>
      <c r="AR115">
        <v>0</v>
      </c>
      <c r="AS115">
        <v>0</v>
      </c>
      <c r="AT115">
        <v>0</v>
      </c>
      <c r="AU115">
        <v>0</v>
      </c>
      <c r="AV115">
        <f t="shared" ref="AV115:BA124" si="7">AV60/AV5</f>
        <v>0.4605449548232291</v>
      </c>
      <c r="AW115">
        <f t="shared" si="7"/>
        <v>3.0603029658562413</v>
      </c>
      <c r="AX115">
        <f t="shared" si="7"/>
        <v>0</v>
      </c>
      <c r="AY115">
        <f t="shared" si="7"/>
        <v>15.828025032544959</v>
      </c>
      <c r="AZ115">
        <f t="shared" si="7"/>
        <v>10.880404141269354</v>
      </c>
      <c r="BA115">
        <f t="shared" si="7"/>
        <v>19.336300350805171</v>
      </c>
      <c r="BB115">
        <v>0</v>
      </c>
      <c r="BC115">
        <f t="shared" ref="BC115:BE117" si="8">BC60/BC5</f>
        <v>12.524727395875548</v>
      </c>
      <c r="BD115">
        <f t="shared" si="8"/>
        <v>11.824125747010559</v>
      </c>
      <c r="BE115">
        <f t="shared" si="8"/>
        <v>26.564339516263164</v>
      </c>
      <c r="BF115">
        <v>0</v>
      </c>
      <c r="BG115">
        <v>0</v>
      </c>
    </row>
    <row r="116" spans="1:60" ht="14.1" customHeight="1">
      <c r="A116" s="16">
        <v>24003</v>
      </c>
      <c r="B116" s="16" t="s">
        <v>28</v>
      </c>
      <c r="C116" s="16" t="s">
        <v>51</v>
      </c>
      <c r="D116">
        <f t="shared" ref="D116:P116" si="9">D61/D6</f>
        <v>144.50385053911756</v>
      </c>
      <c r="E116">
        <f t="shared" si="9"/>
        <v>152.87658031318745</v>
      </c>
      <c r="F116">
        <f t="shared" si="9"/>
        <v>0.10244473957077778</v>
      </c>
      <c r="G116">
        <f t="shared" si="9"/>
        <v>0</v>
      </c>
      <c r="H116">
        <f t="shared" si="9"/>
        <v>0</v>
      </c>
      <c r="I116">
        <f t="shared" si="9"/>
        <v>0</v>
      </c>
      <c r="J116">
        <f t="shared" si="9"/>
        <v>0</v>
      </c>
      <c r="K116">
        <f t="shared" si="9"/>
        <v>41.09226427349013</v>
      </c>
      <c r="L116">
        <f t="shared" si="9"/>
        <v>32.509356113842081</v>
      </c>
      <c r="M116">
        <f t="shared" si="9"/>
        <v>4.8494512524615425</v>
      </c>
      <c r="N116">
        <f t="shared" si="9"/>
        <v>97.338801316712463</v>
      </c>
      <c r="O116">
        <f t="shared" si="9"/>
        <v>75.123721602728224</v>
      </c>
      <c r="P116">
        <f t="shared" si="9"/>
        <v>80.864186580456305</v>
      </c>
      <c r="Q116">
        <f t="shared" ref="Q116:Q124" si="10">Q61/Q6</f>
        <v>3.9929468129359798</v>
      </c>
      <c r="R116">
        <f t="shared" si="5"/>
        <v>87.068174832543434</v>
      </c>
      <c r="S116">
        <f t="shared" si="5"/>
        <v>0.14183833689506167</v>
      </c>
      <c r="T116">
        <f t="shared" si="5"/>
        <v>97.157863607056186</v>
      </c>
      <c r="U116">
        <v>0</v>
      </c>
      <c r="V116">
        <v>0</v>
      </c>
      <c r="Y116" s="11"/>
      <c r="Z116" s="11"/>
      <c r="AA116" s="11"/>
      <c r="AB116" s="11"/>
      <c r="AC116" s="11"/>
      <c r="AD116" s="11"/>
      <c r="AE116" s="11"/>
      <c r="AH116" s="11"/>
      <c r="AI116" s="11"/>
      <c r="AL116" s="16">
        <v>24003</v>
      </c>
      <c r="AM116" s="16" t="s">
        <v>28</v>
      </c>
      <c r="AN116" s="16" t="s">
        <v>51</v>
      </c>
      <c r="AO116">
        <f t="shared" si="6"/>
        <v>10.742968453857138</v>
      </c>
      <c r="AP116">
        <f t="shared" si="6"/>
        <v>21.731153119021322</v>
      </c>
      <c r="AQ116">
        <f t="shared" si="6"/>
        <v>7.3979621399905477</v>
      </c>
      <c r="AR116">
        <v>0</v>
      </c>
      <c r="AS116">
        <v>0</v>
      </c>
      <c r="AT116">
        <v>0</v>
      </c>
      <c r="AU116">
        <v>0</v>
      </c>
      <c r="AV116">
        <f t="shared" si="7"/>
        <v>3.3791857185689516</v>
      </c>
      <c r="AW116">
        <f t="shared" si="7"/>
        <v>3.7896102246001737</v>
      </c>
      <c r="AX116">
        <f t="shared" si="7"/>
        <v>0</v>
      </c>
      <c r="AY116">
        <f t="shared" si="7"/>
        <v>12.12150102107816</v>
      </c>
      <c r="AZ116">
        <f t="shared" si="7"/>
        <v>10.683243971398506</v>
      </c>
      <c r="BA116">
        <f t="shared" si="7"/>
        <v>11.8198849661756</v>
      </c>
      <c r="BB116">
        <f t="shared" ref="BB116:BB124" si="11">BB61/BB6</f>
        <v>23.102904748371742</v>
      </c>
      <c r="BC116">
        <f t="shared" si="8"/>
        <v>7.4829085944985234</v>
      </c>
      <c r="BD116">
        <f t="shared" si="8"/>
        <v>8.4502589675394599</v>
      </c>
      <c r="BE116">
        <f t="shared" si="8"/>
        <v>27.088801365224171</v>
      </c>
      <c r="BF116">
        <v>0</v>
      </c>
      <c r="BG116">
        <v>0</v>
      </c>
    </row>
    <row r="117" spans="1:60" ht="14.1" customHeight="1">
      <c r="A117" s="16">
        <v>24005</v>
      </c>
      <c r="B117" s="16" t="s">
        <v>29</v>
      </c>
      <c r="C117" s="16" t="s">
        <v>51</v>
      </c>
      <c r="D117">
        <f t="shared" ref="D117:P117" si="12">D62/D7</f>
        <v>146.77678052800388</v>
      </c>
      <c r="E117">
        <f t="shared" si="12"/>
        <v>154.51626974480584</v>
      </c>
      <c r="F117">
        <f t="shared" si="12"/>
        <v>0</v>
      </c>
      <c r="G117">
        <f t="shared" si="12"/>
        <v>0</v>
      </c>
      <c r="H117">
        <f t="shared" si="12"/>
        <v>0</v>
      </c>
      <c r="I117">
        <f t="shared" si="12"/>
        <v>0</v>
      </c>
      <c r="J117">
        <f t="shared" si="12"/>
        <v>0</v>
      </c>
      <c r="K117">
        <f t="shared" si="12"/>
        <v>24.320298234834773</v>
      </c>
      <c r="L117">
        <f t="shared" si="12"/>
        <v>29.237922545237655</v>
      </c>
      <c r="M117">
        <f t="shared" si="12"/>
        <v>0.65994608163292368</v>
      </c>
      <c r="N117">
        <f t="shared" si="12"/>
        <v>95.688363071152935</v>
      </c>
      <c r="O117">
        <f t="shared" si="12"/>
        <v>53.428868982733064</v>
      </c>
      <c r="P117">
        <f t="shared" si="12"/>
        <v>97.572658593389107</v>
      </c>
      <c r="Q117">
        <f t="shared" si="10"/>
        <v>0</v>
      </c>
      <c r="R117">
        <f t="shared" si="5"/>
        <v>91.482548402274546</v>
      </c>
      <c r="S117">
        <f t="shared" si="5"/>
        <v>0</v>
      </c>
      <c r="T117">
        <f t="shared" si="5"/>
        <v>101.13019184598033</v>
      </c>
      <c r="U117">
        <v>0</v>
      </c>
      <c r="V117">
        <v>0</v>
      </c>
      <c r="Y117" s="11"/>
      <c r="Z117" s="11"/>
      <c r="AA117" s="11"/>
      <c r="AB117" s="11"/>
      <c r="AC117" s="11"/>
      <c r="AD117" s="11"/>
      <c r="AE117" s="11"/>
      <c r="AH117" s="11"/>
      <c r="AI117" s="11"/>
      <c r="AL117" s="16">
        <v>24005</v>
      </c>
      <c r="AM117" s="16" t="s">
        <v>29</v>
      </c>
      <c r="AN117" s="16" t="s">
        <v>51</v>
      </c>
      <c r="AO117">
        <f t="shared" si="6"/>
        <v>12.234640497993439</v>
      </c>
      <c r="AP117">
        <f t="shared" si="6"/>
        <v>30.741669382114942</v>
      </c>
      <c r="AQ117">
        <f t="shared" si="6"/>
        <v>9.3495172605820276</v>
      </c>
      <c r="AR117">
        <v>0</v>
      </c>
      <c r="AS117">
        <v>0</v>
      </c>
      <c r="AT117">
        <v>0</v>
      </c>
      <c r="AU117">
        <v>0</v>
      </c>
      <c r="AV117">
        <f t="shared" si="7"/>
        <v>1.527221338075073</v>
      </c>
      <c r="AW117">
        <f t="shared" si="7"/>
        <v>2.5237459373287727</v>
      </c>
      <c r="AX117">
        <f t="shared" si="7"/>
        <v>0</v>
      </c>
      <c r="AY117">
        <f t="shared" si="7"/>
        <v>15.045923592644991</v>
      </c>
      <c r="AZ117">
        <f t="shared" si="7"/>
        <v>14.276165366012304</v>
      </c>
      <c r="BA117">
        <f t="shared" si="7"/>
        <v>16.183798731566927</v>
      </c>
      <c r="BB117">
        <f t="shared" si="11"/>
        <v>31.220545778073014</v>
      </c>
      <c r="BC117">
        <f t="shared" si="8"/>
        <v>8.993676934564137</v>
      </c>
      <c r="BD117">
        <f t="shared" si="8"/>
        <v>9.8387982178699822</v>
      </c>
      <c r="BE117">
        <f t="shared" si="8"/>
        <v>20.513832564379044</v>
      </c>
      <c r="BF117">
        <v>0</v>
      </c>
      <c r="BG117">
        <v>0</v>
      </c>
    </row>
    <row r="118" spans="1:60" ht="14.1" customHeight="1">
      <c r="A118" s="16">
        <v>24009</v>
      </c>
      <c r="B118" s="16" t="s">
        <v>30</v>
      </c>
      <c r="C118" s="16" t="s">
        <v>51</v>
      </c>
      <c r="D118">
        <f t="shared" ref="D118:P118" si="13">D63/D8</f>
        <v>90.274902576590222</v>
      </c>
      <c r="E118">
        <f t="shared" si="13"/>
        <v>96.438210356895766</v>
      </c>
      <c r="F118">
        <f t="shared" si="13"/>
        <v>0.2857564336493349</v>
      </c>
      <c r="G118">
        <f t="shared" si="13"/>
        <v>0</v>
      </c>
      <c r="H118">
        <f t="shared" si="13"/>
        <v>0</v>
      </c>
      <c r="I118">
        <f t="shared" si="13"/>
        <v>0</v>
      </c>
      <c r="J118">
        <f t="shared" si="13"/>
        <v>0</v>
      </c>
      <c r="K118">
        <f t="shared" si="13"/>
        <v>16.943933868332497</v>
      </c>
      <c r="L118">
        <f t="shared" si="13"/>
        <v>35.361253347128397</v>
      </c>
      <c r="M118">
        <f t="shared" si="13"/>
        <v>8.2173495212485079</v>
      </c>
      <c r="N118">
        <f t="shared" si="13"/>
        <v>102.1199933407803</v>
      </c>
      <c r="O118">
        <f t="shared" si="13"/>
        <v>76.967446041358997</v>
      </c>
      <c r="P118">
        <f t="shared" si="13"/>
        <v>86.280713866642785</v>
      </c>
      <c r="Q118">
        <f t="shared" si="10"/>
        <v>37.725974871412078</v>
      </c>
      <c r="R118">
        <v>0</v>
      </c>
      <c r="S118">
        <f t="shared" ref="S118:S137" si="14">S63/S8</f>
        <v>1.5827935709107734</v>
      </c>
      <c r="T118">
        <v>0</v>
      </c>
      <c r="U118">
        <v>0</v>
      </c>
      <c r="V118">
        <v>0</v>
      </c>
      <c r="Y118" s="11"/>
      <c r="Z118" s="11"/>
      <c r="AA118" s="11"/>
      <c r="AB118" s="11"/>
      <c r="AC118" s="11"/>
      <c r="AD118" s="11"/>
      <c r="AE118" s="11"/>
      <c r="AH118" s="11"/>
      <c r="AI118" s="11"/>
      <c r="AL118" s="16">
        <v>24009</v>
      </c>
      <c r="AM118" s="16" t="s">
        <v>30</v>
      </c>
      <c r="AN118" s="16" t="s">
        <v>51</v>
      </c>
      <c r="AO118">
        <f t="shared" si="6"/>
        <v>5.8076303547640888</v>
      </c>
      <c r="AP118">
        <f t="shared" si="6"/>
        <v>11.722382098648172</v>
      </c>
      <c r="AQ118">
        <f t="shared" si="6"/>
        <v>6.6945834576140086</v>
      </c>
      <c r="AR118">
        <v>0</v>
      </c>
      <c r="AS118">
        <v>0</v>
      </c>
      <c r="AT118">
        <v>0</v>
      </c>
      <c r="AU118">
        <v>0</v>
      </c>
      <c r="AV118">
        <f t="shared" si="7"/>
        <v>0.81174999785528357</v>
      </c>
      <c r="AW118">
        <f t="shared" si="7"/>
        <v>22.225474251565963</v>
      </c>
      <c r="AX118">
        <f t="shared" si="7"/>
        <v>9.2639180265376417</v>
      </c>
      <c r="AY118">
        <f t="shared" si="7"/>
        <v>10.289522962000083</v>
      </c>
      <c r="AZ118">
        <f t="shared" si="7"/>
        <v>12.10900332344981</v>
      </c>
      <c r="BA118">
        <f t="shared" si="7"/>
        <v>10.9092438899016</v>
      </c>
      <c r="BB118">
        <f t="shared" si="11"/>
        <v>19.787849497364775</v>
      </c>
      <c r="BC118">
        <v>0</v>
      </c>
      <c r="BD118">
        <f t="shared" ref="BD118:BD137" si="15">BD63/BD8</f>
        <v>7.9603533885053359</v>
      </c>
      <c r="BE118">
        <v>0</v>
      </c>
      <c r="BF118">
        <v>0</v>
      </c>
      <c r="BG118">
        <v>0</v>
      </c>
    </row>
    <row r="119" spans="1:60" ht="14.1" customHeight="1">
      <c r="A119" s="16">
        <v>24011</v>
      </c>
      <c r="B119" s="16" t="s">
        <v>31</v>
      </c>
      <c r="C119" s="16" t="s">
        <v>51</v>
      </c>
      <c r="D119">
        <f t="shared" ref="D119:P119" si="16">D64/D9</f>
        <v>157.19470217623154</v>
      </c>
      <c r="E119">
        <f t="shared" si="16"/>
        <v>204.43480146943261</v>
      </c>
      <c r="F119">
        <f t="shared" si="16"/>
        <v>6.0853780091134908</v>
      </c>
      <c r="G119">
        <f t="shared" si="16"/>
        <v>0</v>
      </c>
      <c r="H119">
        <f t="shared" si="16"/>
        <v>0</v>
      </c>
      <c r="I119">
        <f t="shared" si="16"/>
        <v>0</v>
      </c>
      <c r="J119">
        <f t="shared" si="16"/>
        <v>0</v>
      </c>
      <c r="K119">
        <f t="shared" si="16"/>
        <v>40.858643498660314</v>
      </c>
      <c r="L119">
        <f t="shared" si="16"/>
        <v>124.50313657031548</v>
      </c>
      <c r="M119">
        <f t="shared" si="16"/>
        <v>47.542132373230551</v>
      </c>
      <c r="N119">
        <f t="shared" si="16"/>
        <v>130.21650381964739</v>
      </c>
      <c r="O119">
        <f t="shared" si="16"/>
        <v>73.587590215660853</v>
      </c>
      <c r="P119">
        <f t="shared" si="16"/>
        <v>115.6737252673063</v>
      </c>
      <c r="Q119">
        <f t="shared" si="10"/>
        <v>89.869614835100833</v>
      </c>
      <c r="R119">
        <f t="shared" ref="R119:R137" si="17">R64/R9</f>
        <v>162.75868484277839</v>
      </c>
      <c r="S119">
        <f t="shared" si="14"/>
        <v>6.1652374311704552</v>
      </c>
      <c r="T119">
        <f t="shared" ref="T119:T137" si="18">T64/T9</f>
        <v>234.47764301136354</v>
      </c>
      <c r="U119">
        <v>0</v>
      </c>
      <c r="V119">
        <v>0</v>
      </c>
      <c r="Y119" s="11"/>
      <c r="Z119" s="11"/>
      <c r="AA119" s="11"/>
      <c r="AB119" s="11"/>
      <c r="AC119" s="11"/>
      <c r="AD119" s="11"/>
      <c r="AE119" s="11"/>
      <c r="AH119" s="11"/>
      <c r="AI119" s="11"/>
      <c r="AL119" s="16">
        <v>24011</v>
      </c>
      <c r="AM119" s="16" t="s">
        <v>31</v>
      </c>
      <c r="AN119" s="16" t="s">
        <v>51</v>
      </c>
      <c r="AO119">
        <f t="shared" si="6"/>
        <v>12.067983089484626</v>
      </c>
      <c r="AP119">
        <f t="shared" si="6"/>
        <v>45.2450067148202</v>
      </c>
      <c r="AQ119">
        <f t="shared" si="6"/>
        <v>12.943675153344772</v>
      </c>
      <c r="AR119">
        <v>0</v>
      </c>
      <c r="AS119">
        <v>0</v>
      </c>
      <c r="AT119">
        <v>0</v>
      </c>
      <c r="AU119">
        <v>0</v>
      </c>
      <c r="AV119">
        <f t="shared" si="7"/>
        <v>2.200158959297601</v>
      </c>
      <c r="AW119">
        <f t="shared" si="7"/>
        <v>70.454253456790994</v>
      </c>
      <c r="AX119">
        <f t="shared" si="7"/>
        <v>31.980724534093849</v>
      </c>
      <c r="AY119">
        <f t="shared" si="7"/>
        <v>10.563006948665844</v>
      </c>
      <c r="AZ119">
        <f t="shared" si="7"/>
        <v>14.480980560856411</v>
      </c>
      <c r="BA119">
        <f t="shared" si="7"/>
        <v>15.791673009319044</v>
      </c>
      <c r="BB119">
        <f t="shared" si="11"/>
        <v>33.569767446202086</v>
      </c>
      <c r="BC119">
        <f t="shared" ref="BC119:BC137" si="19">BC64/BC9</f>
        <v>14.339450118585852</v>
      </c>
      <c r="BD119">
        <f t="shared" si="15"/>
        <v>9.2089425359512269</v>
      </c>
      <c r="BE119">
        <f t="shared" ref="BE119:BE137" si="20">BE64/BE9</f>
        <v>63.195849507700188</v>
      </c>
      <c r="BF119">
        <v>0</v>
      </c>
      <c r="BG119">
        <v>0</v>
      </c>
    </row>
    <row r="120" spans="1:60" ht="14.1" customHeight="1">
      <c r="A120" s="16">
        <v>24013</v>
      </c>
      <c r="B120" s="16" t="s">
        <v>32</v>
      </c>
      <c r="C120" s="16" t="s">
        <v>51</v>
      </c>
      <c r="D120">
        <f t="shared" ref="D120:P120" si="21">D65/D10</f>
        <v>144.04103921907443</v>
      </c>
      <c r="E120">
        <f t="shared" si="21"/>
        <v>150.26390367487755</v>
      </c>
      <c r="F120">
        <f t="shared" si="21"/>
        <v>8.4430133263062104E-2</v>
      </c>
      <c r="G120">
        <f t="shared" si="21"/>
        <v>0</v>
      </c>
      <c r="H120">
        <f t="shared" si="21"/>
        <v>0</v>
      </c>
      <c r="I120">
        <f t="shared" si="21"/>
        <v>0</v>
      </c>
      <c r="J120">
        <f t="shared" si="21"/>
        <v>0</v>
      </c>
      <c r="K120">
        <f t="shared" si="21"/>
        <v>8.3435989197375644</v>
      </c>
      <c r="L120">
        <f t="shared" si="21"/>
        <v>31.838280626380005</v>
      </c>
      <c r="M120">
        <f t="shared" si="21"/>
        <v>4.593411955673643</v>
      </c>
      <c r="N120">
        <f t="shared" si="21"/>
        <v>84.980179489347847</v>
      </c>
      <c r="O120">
        <f t="shared" si="21"/>
        <v>42.681232854134016</v>
      </c>
      <c r="P120">
        <f t="shared" si="21"/>
        <v>102.10734713904381</v>
      </c>
      <c r="Q120">
        <f t="shared" si="10"/>
        <v>2.3712340524821265</v>
      </c>
      <c r="R120">
        <f t="shared" si="17"/>
        <v>92.048677852186159</v>
      </c>
      <c r="S120">
        <f t="shared" si="14"/>
        <v>0.13520140379953596</v>
      </c>
      <c r="T120">
        <f t="shared" si="18"/>
        <v>100.00207404203795</v>
      </c>
      <c r="U120">
        <v>0</v>
      </c>
      <c r="V120">
        <v>0</v>
      </c>
      <c r="Y120" s="11"/>
      <c r="Z120" s="11"/>
      <c r="AA120" s="11"/>
      <c r="AB120" s="11"/>
      <c r="AC120" s="11"/>
      <c r="AD120" s="11"/>
      <c r="AE120" s="11"/>
      <c r="AH120" s="11"/>
      <c r="AI120" s="11"/>
      <c r="AL120" s="16">
        <v>24013</v>
      </c>
      <c r="AM120" s="16" t="s">
        <v>32</v>
      </c>
      <c r="AN120" s="16" t="s">
        <v>51</v>
      </c>
      <c r="AO120">
        <f t="shared" si="6"/>
        <v>11.699152387821352</v>
      </c>
      <c r="AP120">
        <f t="shared" si="6"/>
        <v>33.975992495064531</v>
      </c>
      <c r="AQ120">
        <f t="shared" si="6"/>
        <v>9.7691730302105526</v>
      </c>
      <c r="AR120">
        <v>0</v>
      </c>
      <c r="AS120">
        <v>0</v>
      </c>
      <c r="AT120">
        <v>0</v>
      </c>
      <c r="AU120">
        <v>0</v>
      </c>
      <c r="AV120">
        <f t="shared" si="7"/>
        <v>0.70588674479664737</v>
      </c>
      <c r="AW120">
        <f t="shared" si="7"/>
        <v>4.7375766031754099</v>
      </c>
      <c r="AX120">
        <f t="shared" si="7"/>
        <v>4.3719095707048368</v>
      </c>
      <c r="AY120">
        <f t="shared" si="7"/>
        <v>12.633050028616685</v>
      </c>
      <c r="AZ120">
        <f t="shared" si="7"/>
        <v>16.207222077470519</v>
      </c>
      <c r="BA120">
        <f t="shared" si="7"/>
        <v>17.597325664462868</v>
      </c>
      <c r="BB120">
        <f t="shared" si="11"/>
        <v>32.838499708159866</v>
      </c>
      <c r="BC120">
        <f t="shared" si="19"/>
        <v>8.8181781368295216</v>
      </c>
      <c r="BD120">
        <f t="shared" si="15"/>
        <v>9.8986535937905149</v>
      </c>
      <c r="BE120">
        <f t="shared" si="20"/>
        <v>23.248837629772812</v>
      </c>
      <c r="BF120">
        <v>0</v>
      </c>
      <c r="BG120">
        <v>0</v>
      </c>
    </row>
    <row r="121" spans="1:60" ht="14.1" customHeight="1">
      <c r="A121">
        <v>24015</v>
      </c>
      <c r="B121" t="s">
        <v>33</v>
      </c>
      <c r="C121" s="16" t="s">
        <v>51</v>
      </c>
      <c r="D121">
        <f t="shared" ref="D121:P121" si="22">D66/D11</f>
        <v>164.63615018604293</v>
      </c>
      <c r="E121">
        <f t="shared" si="22"/>
        <v>171.26916806787531</v>
      </c>
      <c r="F121">
        <f t="shared" si="22"/>
        <v>2.2673914194732081</v>
      </c>
      <c r="G121">
        <f t="shared" si="22"/>
        <v>0</v>
      </c>
      <c r="H121">
        <f t="shared" si="22"/>
        <v>0</v>
      </c>
      <c r="I121">
        <f t="shared" si="22"/>
        <v>0</v>
      </c>
      <c r="J121">
        <f t="shared" si="22"/>
        <v>0</v>
      </c>
      <c r="K121">
        <f t="shared" si="22"/>
        <v>9.8732201806816793</v>
      </c>
      <c r="L121">
        <f t="shared" si="22"/>
        <v>38.195267207155922</v>
      </c>
      <c r="M121">
        <f t="shared" si="22"/>
        <v>15.865184434158833</v>
      </c>
      <c r="N121">
        <f t="shared" si="22"/>
        <v>97.576600874737295</v>
      </c>
      <c r="O121">
        <f t="shared" si="22"/>
        <v>78.115397698930806</v>
      </c>
      <c r="P121">
        <f t="shared" si="22"/>
        <v>111.65170590578818</v>
      </c>
      <c r="Q121">
        <f t="shared" si="10"/>
        <v>105.88739227654122</v>
      </c>
      <c r="R121">
        <f t="shared" si="17"/>
        <v>99.11026447938363</v>
      </c>
      <c r="S121">
        <f t="shared" si="14"/>
        <v>3.7838345209328361</v>
      </c>
      <c r="T121">
        <f t="shared" si="18"/>
        <v>107.09637401039849</v>
      </c>
      <c r="U121">
        <v>0</v>
      </c>
      <c r="V121">
        <v>0</v>
      </c>
      <c r="Y121" s="11"/>
      <c r="Z121" s="11"/>
      <c r="AA121" s="11"/>
      <c r="AB121" s="11"/>
      <c r="AC121" s="11"/>
      <c r="AD121" s="11"/>
      <c r="AE121" s="11"/>
      <c r="AH121" s="11"/>
      <c r="AI121" s="11"/>
      <c r="AL121">
        <v>24015</v>
      </c>
      <c r="AM121" t="s">
        <v>33</v>
      </c>
      <c r="AN121" s="16" t="s">
        <v>51</v>
      </c>
      <c r="AO121">
        <f t="shared" si="6"/>
        <v>12.270114170701499</v>
      </c>
      <c r="AP121">
        <f t="shared" si="6"/>
        <v>67.463649535418355</v>
      </c>
      <c r="AQ121">
        <f t="shared" si="6"/>
        <v>10.040619231872377</v>
      </c>
      <c r="AR121">
        <v>0</v>
      </c>
      <c r="AS121">
        <v>0</v>
      </c>
      <c r="AT121">
        <v>0</v>
      </c>
      <c r="AU121">
        <v>0</v>
      </c>
      <c r="AV121">
        <f t="shared" si="7"/>
        <v>0.83238998606877601</v>
      </c>
      <c r="AW121">
        <f t="shared" si="7"/>
        <v>23.086712861117096</v>
      </c>
      <c r="AX121">
        <f t="shared" si="7"/>
        <v>7.7101277815822611</v>
      </c>
      <c r="AY121">
        <f t="shared" si="7"/>
        <v>17.199587798179593</v>
      </c>
      <c r="AZ121">
        <f t="shared" si="7"/>
        <v>11.29989493186393</v>
      </c>
      <c r="BA121">
        <f t="shared" si="7"/>
        <v>16.8130963057902</v>
      </c>
      <c r="BB121">
        <f t="shared" si="11"/>
        <v>35.36931958246052</v>
      </c>
      <c r="BC121">
        <f t="shared" si="19"/>
        <v>8.7123486219060666</v>
      </c>
      <c r="BD121">
        <f t="shared" si="15"/>
        <v>10.441862779350247</v>
      </c>
      <c r="BE121">
        <f t="shared" si="20"/>
        <v>43.1430012319844</v>
      </c>
      <c r="BF121">
        <v>0</v>
      </c>
      <c r="BG121">
        <v>0</v>
      </c>
    </row>
    <row r="122" spans="1:60" ht="14.1" customHeight="1">
      <c r="A122">
        <v>24017</v>
      </c>
      <c r="B122" t="s">
        <v>34</v>
      </c>
      <c r="C122" s="16" t="s">
        <v>51</v>
      </c>
      <c r="D122">
        <f t="shared" ref="D122:P122" si="23">D67/D12</f>
        <v>91.42567450497873</v>
      </c>
      <c r="E122">
        <f t="shared" si="23"/>
        <v>97.2758830162702</v>
      </c>
      <c r="F122">
        <f t="shared" si="23"/>
        <v>1.8757156006303384</v>
      </c>
      <c r="G122">
        <f t="shared" si="23"/>
        <v>0</v>
      </c>
      <c r="H122">
        <f t="shared" si="23"/>
        <v>0</v>
      </c>
      <c r="I122">
        <f t="shared" si="23"/>
        <v>0</v>
      </c>
      <c r="J122">
        <f t="shared" si="23"/>
        <v>0</v>
      </c>
      <c r="K122">
        <f t="shared" si="23"/>
        <v>16.914585906205971</v>
      </c>
      <c r="L122">
        <f t="shared" si="23"/>
        <v>38.360388637778804</v>
      </c>
      <c r="M122">
        <f t="shared" si="23"/>
        <v>10.810917652271444</v>
      </c>
      <c r="N122">
        <f t="shared" si="23"/>
        <v>119.89087628199123</v>
      </c>
      <c r="O122">
        <f t="shared" si="23"/>
        <v>64.707823478026839</v>
      </c>
      <c r="P122">
        <f t="shared" si="23"/>
        <v>89.796975676897759</v>
      </c>
      <c r="Q122">
        <f t="shared" si="10"/>
        <v>64.983217527249764</v>
      </c>
      <c r="R122">
        <f t="shared" si="17"/>
        <v>111.82063723660303</v>
      </c>
      <c r="S122">
        <f t="shared" si="14"/>
        <v>2.2899215181665307</v>
      </c>
      <c r="T122">
        <f t="shared" si="18"/>
        <v>126.13118144441586</v>
      </c>
      <c r="U122">
        <v>0</v>
      </c>
      <c r="V122">
        <v>0</v>
      </c>
      <c r="Y122" s="11"/>
      <c r="Z122" s="11"/>
      <c r="AA122" s="11"/>
      <c r="AB122" s="11"/>
      <c r="AC122" s="11"/>
      <c r="AD122" s="11"/>
      <c r="AE122" s="11"/>
      <c r="AH122" s="11"/>
      <c r="AI122" s="11"/>
      <c r="AL122">
        <v>24017</v>
      </c>
      <c r="AM122" t="s">
        <v>34</v>
      </c>
      <c r="AN122" s="16" t="s">
        <v>51</v>
      </c>
      <c r="AO122">
        <f t="shared" si="6"/>
        <v>8.8898437930512149</v>
      </c>
      <c r="AP122">
        <f t="shared" si="6"/>
        <v>20.456831051391749</v>
      </c>
      <c r="AQ122">
        <f t="shared" si="6"/>
        <v>7.3347113258330605</v>
      </c>
      <c r="AR122">
        <v>0</v>
      </c>
      <c r="AS122">
        <v>0</v>
      </c>
      <c r="AT122">
        <v>0</v>
      </c>
      <c r="AU122">
        <v>0</v>
      </c>
      <c r="AV122">
        <f t="shared" si="7"/>
        <v>1.2556744696634752</v>
      </c>
      <c r="AW122">
        <f t="shared" si="7"/>
        <v>13.358342877876696</v>
      </c>
      <c r="AX122">
        <f t="shared" si="7"/>
        <v>6.000306077975794</v>
      </c>
      <c r="AY122">
        <f t="shared" si="7"/>
        <v>12.406789915982682</v>
      </c>
      <c r="AZ122">
        <f t="shared" si="7"/>
        <v>13.17986270746424</v>
      </c>
      <c r="BA122">
        <f t="shared" si="7"/>
        <v>11.429364428790644</v>
      </c>
      <c r="BB122">
        <f t="shared" si="11"/>
        <v>23.113721801501576</v>
      </c>
      <c r="BC122">
        <f t="shared" si="19"/>
        <v>8.7093733552126977</v>
      </c>
      <c r="BD122">
        <f t="shared" si="15"/>
        <v>7.2980438560593246</v>
      </c>
      <c r="BE122">
        <f t="shared" si="20"/>
        <v>20.287414434585855</v>
      </c>
      <c r="BF122">
        <v>0</v>
      </c>
      <c r="BG122">
        <v>0</v>
      </c>
    </row>
    <row r="123" spans="1:60" ht="14.1" customHeight="1">
      <c r="A123">
        <v>24019</v>
      </c>
      <c r="B123" t="s">
        <v>35</v>
      </c>
      <c r="C123" s="16" t="s">
        <v>51</v>
      </c>
      <c r="D123">
        <f t="shared" ref="D123:P123" si="24">D68/D13</f>
        <v>144.44846943826167</v>
      </c>
      <c r="E123">
        <f t="shared" si="24"/>
        <v>165.00169770287519</v>
      </c>
      <c r="F123">
        <f t="shared" si="24"/>
        <v>3.8757099895313267</v>
      </c>
      <c r="G123">
        <f t="shared" si="24"/>
        <v>0</v>
      </c>
      <c r="H123">
        <f t="shared" si="24"/>
        <v>0</v>
      </c>
      <c r="I123">
        <f t="shared" si="24"/>
        <v>0</v>
      </c>
      <c r="J123">
        <f t="shared" si="24"/>
        <v>0</v>
      </c>
      <c r="K123">
        <f t="shared" si="24"/>
        <v>27.098847442235389</v>
      </c>
      <c r="L123">
        <f t="shared" si="24"/>
        <v>99.238399407412558</v>
      </c>
      <c r="M123">
        <f t="shared" si="24"/>
        <v>39.565292913901608</v>
      </c>
      <c r="N123">
        <f t="shared" si="24"/>
        <v>133.78850836051663</v>
      </c>
      <c r="O123">
        <f t="shared" si="24"/>
        <v>62.601641278821468</v>
      </c>
      <c r="P123">
        <f t="shared" si="24"/>
        <v>118.25138432755497</v>
      </c>
      <c r="Q123">
        <f t="shared" si="10"/>
        <v>93.261645002637763</v>
      </c>
      <c r="R123">
        <f t="shared" si="17"/>
        <v>86.855557732434718</v>
      </c>
      <c r="S123">
        <f t="shared" si="14"/>
        <v>4.8543070862330584</v>
      </c>
      <c r="T123">
        <f t="shared" si="18"/>
        <v>128.25091107858606</v>
      </c>
      <c r="U123">
        <v>0</v>
      </c>
      <c r="V123">
        <v>0</v>
      </c>
      <c r="Y123" s="11"/>
      <c r="Z123" s="11"/>
      <c r="AA123" s="11"/>
      <c r="AB123" s="11"/>
      <c r="AC123" s="11"/>
      <c r="AD123" s="11"/>
      <c r="AE123" s="11"/>
      <c r="AH123" s="11"/>
      <c r="AI123" s="11"/>
      <c r="AL123">
        <v>24019</v>
      </c>
      <c r="AM123" t="s">
        <v>35</v>
      </c>
      <c r="AN123" s="16" t="s">
        <v>51</v>
      </c>
      <c r="AO123">
        <f t="shared" si="6"/>
        <v>11.360455857317454</v>
      </c>
      <c r="AP123">
        <f t="shared" si="6"/>
        <v>31.780181477854089</v>
      </c>
      <c r="AQ123">
        <f t="shared" si="6"/>
        <v>8.4470335964839105</v>
      </c>
      <c r="AR123">
        <v>0</v>
      </c>
      <c r="AS123">
        <v>0</v>
      </c>
      <c r="AT123">
        <v>0</v>
      </c>
      <c r="AU123">
        <v>0</v>
      </c>
      <c r="AV123">
        <f t="shared" si="7"/>
        <v>1.6143754818059859</v>
      </c>
      <c r="AW123">
        <f t="shared" si="7"/>
        <v>65.788559975173854</v>
      </c>
      <c r="AX123">
        <f t="shared" si="7"/>
        <v>27.911214827739343</v>
      </c>
      <c r="AY123">
        <f t="shared" si="7"/>
        <v>11.00590569113267</v>
      </c>
      <c r="AZ123">
        <f t="shared" si="7"/>
        <v>16.780140969989912</v>
      </c>
      <c r="BA123">
        <f t="shared" si="7"/>
        <v>16.530292451824803</v>
      </c>
      <c r="BB123">
        <f t="shared" si="11"/>
        <v>33.11029756000115</v>
      </c>
      <c r="BC123">
        <f t="shared" si="19"/>
        <v>7.6210152734395056</v>
      </c>
      <c r="BD123">
        <f t="shared" si="15"/>
        <v>7.8973251694607374</v>
      </c>
      <c r="BE123">
        <f t="shared" si="20"/>
        <v>60.683796245896225</v>
      </c>
      <c r="BF123">
        <v>0</v>
      </c>
      <c r="BG123">
        <v>0</v>
      </c>
    </row>
    <row r="124" spans="1:60" ht="14.1" customHeight="1">
      <c r="A124">
        <v>24021</v>
      </c>
      <c r="B124" t="s">
        <v>36</v>
      </c>
      <c r="C124" s="16" t="s">
        <v>51</v>
      </c>
      <c r="D124">
        <f t="shared" ref="D124:P124" si="25">D69/D14</f>
        <v>137.43313519520177</v>
      </c>
      <c r="E124">
        <f t="shared" si="25"/>
        <v>143.51159311036716</v>
      </c>
      <c r="F124">
        <f t="shared" si="25"/>
        <v>0.68009662818762406</v>
      </c>
      <c r="G124">
        <f t="shared" si="25"/>
        <v>0</v>
      </c>
      <c r="H124">
        <f t="shared" si="25"/>
        <v>0</v>
      </c>
      <c r="I124">
        <f t="shared" si="25"/>
        <v>0</v>
      </c>
      <c r="J124">
        <f t="shared" si="25"/>
        <v>0</v>
      </c>
      <c r="K124">
        <f t="shared" si="25"/>
        <v>8.2854247429595791</v>
      </c>
      <c r="L124">
        <f t="shared" si="25"/>
        <v>33.904106205683959</v>
      </c>
      <c r="M124">
        <f t="shared" si="25"/>
        <v>7.1929957991287017</v>
      </c>
      <c r="N124">
        <f t="shared" si="25"/>
        <v>91.162307672490826</v>
      </c>
      <c r="O124">
        <f t="shared" si="25"/>
        <v>76.942779669226013</v>
      </c>
      <c r="P124">
        <f t="shared" si="25"/>
        <v>105.26362220718879</v>
      </c>
      <c r="Q124">
        <f t="shared" si="10"/>
        <v>34.84621106807078</v>
      </c>
      <c r="R124">
        <f t="shared" si="17"/>
        <v>107.86436096891492</v>
      </c>
      <c r="S124">
        <f t="shared" si="14"/>
        <v>1.0148937550267219</v>
      </c>
      <c r="T124">
        <f t="shared" si="18"/>
        <v>117.40570596348033</v>
      </c>
      <c r="U124">
        <v>0</v>
      </c>
      <c r="V124">
        <v>0</v>
      </c>
      <c r="Y124" s="11"/>
      <c r="Z124" s="11"/>
      <c r="AA124" s="11"/>
      <c r="AB124" s="11"/>
      <c r="AC124" s="11"/>
      <c r="AD124" s="11"/>
      <c r="AE124" s="11"/>
      <c r="AH124" s="11"/>
      <c r="AI124" s="11"/>
      <c r="AL124">
        <v>24021</v>
      </c>
      <c r="AM124" t="s">
        <v>36</v>
      </c>
      <c r="AN124" s="16" t="s">
        <v>51</v>
      </c>
      <c r="AO124">
        <f t="shared" si="6"/>
        <v>10.671545466531997</v>
      </c>
      <c r="AP124">
        <f t="shared" si="6"/>
        <v>28.391621735242211</v>
      </c>
      <c r="AQ124">
        <f t="shared" si="6"/>
        <v>10.213039076602939</v>
      </c>
      <c r="AR124">
        <v>0</v>
      </c>
      <c r="AS124">
        <v>0</v>
      </c>
      <c r="AT124">
        <v>0</v>
      </c>
      <c r="AU124">
        <v>0</v>
      </c>
      <c r="AV124">
        <f t="shared" si="7"/>
        <v>0.72707254648080222</v>
      </c>
      <c r="AW124">
        <f t="shared" si="7"/>
        <v>6.4215302531286085</v>
      </c>
      <c r="AX124">
        <f t="shared" si="7"/>
        <v>2.7559817260495341</v>
      </c>
      <c r="AY124">
        <f t="shared" si="7"/>
        <v>11.142847701849314</v>
      </c>
      <c r="AZ124">
        <f t="shared" si="7"/>
        <v>10.18890611078459</v>
      </c>
      <c r="BA124">
        <f t="shared" si="7"/>
        <v>16.857784917150173</v>
      </c>
      <c r="BB124">
        <f t="shared" si="11"/>
        <v>30.692200082443602</v>
      </c>
      <c r="BC124">
        <f t="shared" si="19"/>
        <v>9.7783373272675185</v>
      </c>
      <c r="BD124">
        <f t="shared" si="15"/>
        <v>8.4908964761430195</v>
      </c>
      <c r="BE124">
        <f t="shared" si="20"/>
        <v>23.588738216174679</v>
      </c>
      <c r="BF124">
        <v>0</v>
      </c>
      <c r="BG124">
        <v>0</v>
      </c>
    </row>
    <row r="125" spans="1:60" ht="14.1" customHeight="1">
      <c r="A125">
        <v>24023</v>
      </c>
      <c r="B125" t="s">
        <v>37</v>
      </c>
      <c r="C125" s="16" t="s">
        <v>51</v>
      </c>
      <c r="D125">
        <f t="shared" ref="D125:F137" si="26">D70/D15</f>
        <v>124.41812954291467</v>
      </c>
      <c r="E125">
        <f t="shared" si="26"/>
        <v>129.70383469007675</v>
      </c>
      <c r="F125">
        <f t="shared" si="26"/>
        <v>4.881542111224553E-3</v>
      </c>
      <c r="G125">
        <v>0</v>
      </c>
      <c r="H125">
        <v>0</v>
      </c>
      <c r="I125">
        <f t="shared" ref="I125:P137" si="27">I70/I15</f>
        <v>0</v>
      </c>
      <c r="J125">
        <f t="shared" si="27"/>
        <v>0</v>
      </c>
      <c r="K125">
        <f t="shared" si="27"/>
        <v>6.3837838050160931</v>
      </c>
      <c r="L125">
        <f t="shared" si="27"/>
        <v>27.386373228763251</v>
      </c>
      <c r="M125">
        <f t="shared" si="27"/>
        <v>0.19516587239303132</v>
      </c>
      <c r="N125">
        <f t="shared" si="27"/>
        <v>97.196748508999548</v>
      </c>
      <c r="O125">
        <f t="shared" si="27"/>
        <v>71.531603477955954</v>
      </c>
      <c r="P125">
        <f t="shared" si="27"/>
        <v>57.548948806037885</v>
      </c>
      <c r="Q125">
        <v>0</v>
      </c>
      <c r="R125">
        <f t="shared" si="17"/>
        <v>96.869919384289091</v>
      </c>
      <c r="S125">
        <f t="shared" si="14"/>
        <v>9.1119137427238314E-3</v>
      </c>
      <c r="T125">
        <f t="shared" si="18"/>
        <v>105.10069183180259</v>
      </c>
      <c r="U125">
        <v>0</v>
      </c>
      <c r="V125">
        <v>0</v>
      </c>
      <c r="Y125" s="11"/>
      <c r="Z125" s="11"/>
      <c r="AA125" s="11"/>
      <c r="AB125" s="11"/>
      <c r="AC125" s="11"/>
      <c r="AD125" s="11"/>
      <c r="AE125" s="11"/>
      <c r="AH125" s="11"/>
      <c r="AI125" s="11"/>
      <c r="AL125">
        <v>24023</v>
      </c>
      <c r="AM125" t="s">
        <v>37</v>
      </c>
      <c r="AN125" s="16" t="s">
        <v>51</v>
      </c>
      <c r="AO125">
        <f t="shared" si="6"/>
        <v>12.204646058434564</v>
      </c>
      <c r="AP125">
        <f t="shared" si="6"/>
        <v>24.836445902214848</v>
      </c>
      <c r="AQ125">
        <f t="shared" si="6"/>
        <v>9.1111218762330406</v>
      </c>
      <c r="AR125">
        <v>0</v>
      </c>
      <c r="AS125">
        <v>0</v>
      </c>
      <c r="AT125">
        <v>0</v>
      </c>
      <c r="AU125">
        <v>0</v>
      </c>
      <c r="AV125">
        <f t="shared" ref="AV125:BA134" si="28">AV70/AV15</f>
        <v>0.69019384484078516</v>
      </c>
      <c r="AW125">
        <f t="shared" si="28"/>
        <v>3.8171705764806831</v>
      </c>
      <c r="AX125">
        <f t="shared" si="28"/>
        <v>0.48732107836111055</v>
      </c>
      <c r="AY125">
        <f t="shared" si="28"/>
        <v>14.421274744992649</v>
      </c>
      <c r="AZ125">
        <f t="shared" si="28"/>
        <v>13.606140714440022</v>
      </c>
      <c r="BA125">
        <f t="shared" si="28"/>
        <v>12.449677921456745</v>
      </c>
      <c r="BB125">
        <v>0</v>
      </c>
      <c r="BC125">
        <f t="shared" si="19"/>
        <v>11.207886084653095</v>
      </c>
      <c r="BD125">
        <f t="shared" si="15"/>
        <v>9.8277255529241661</v>
      </c>
      <c r="BE125">
        <f t="shared" si="20"/>
        <v>22.458513263358217</v>
      </c>
      <c r="BF125">
        <v>0</v>
      </c>
      <c r="BG125">
        <v>0</v>
      </c>
    </row>
    <row r="126" spans="1:60" ht="14.1" customHeight="1">
      <c r="A126">
        <v>24025</v>
      </c>
      <c r="B126" t="s">
        <v>38</v>
      </c>
      <c r="C126" s="16" t="s">
        <v>51</v>
      </c>
      <c r="D126">
        <f t="shared" si="26"/>
        <v>139.81547682769417</v>
      </c>
      <c r="E126">
        <f t="shared" si="26"/>
        <v>144.29852904941501</v>
      </c>
      <c r="F126">
        <f t="shared" si="26"/>
        <v>0.25620900694191751</v>
      </c>
      <c r="G126">
        <f t="shared" ref="G126:H129" si="29">G71/G16</f>
        <v>0</v>
      </c>
      <c r="H126">
        <f t="shared" si="29"/>
        <v>0</v>
      </c>
      <c r="I126">
        <f t="shared" si="27"/>
        <v>0</v>
      </c>
      <c r="J126">
        <f t="shared" si="27"/>
        <v>0</v>
      </c>
      <c r="K126">
        <f t="shared" si="27"/>
        <v>22.009354938460376</v>
      </c>
      <c r="L126">
        <f t="shared" si="27"/>
        <v>27.361024318955344</v>
      </c>
      <c r="M126">
        <f t="shared" si="27"/>
        <v>7.3619359675096687</v>
      </c>
      <c r="N126">
        <f t="shared" si="27"/>
        <v>94.548597789272947</v>
      </c>
      <c r="O126">
        <f t="shared" si="27"/>
        <v>67.20895477438664</v>
      </c>
      <c r="P126">
        <f t="shared" si="27"/>
        <v>89.969298102228308</v>
      </c>
      <c r="Q126">
        <f t="shared" ref="Q126:Q134" si="30">Q71/Q16</f>
        <v>5.1164587332350449</v>
      </c>
      <c r="R126">
        <f t="shared" si="17"/>
        <v>96.51995248600285</v>
      </c>
      <c r="S126">
        <f t="shared" si="14"/>
        <v>0.3787361377903683</v>
      </c>
      <c r="T126">
        <f t="shared" si="18"/>
        <v>102.7095649052735</v>
      </c>
      <c r="U126">
        <v>0</v>
      </c>
      <c r="V126">
        <v>0</v>
      </c>
      <c r="Y126" s="11"/>
      <c r="Z126" s="11"/>
      <c r="AA126" s="11"/>
      <c r="AB126" s="11"/>
      <c r="AC126" s="11"/>
      <c r="AD126" s="11"/>
      <c r="AE126" s="11"/>
      <c r="AH126" s="11"/>
      <c r="AI126" s="11"/>
      <c r="AL126">
        <v>24025</v>
      </c>
      <c r="AM126" t="s">
        <v>38</v>
      </c>
      <c r="AN126" s="16" t="s">
        <v>51</v>
      </c>
      <c r="AO126">
        <f t="shared" si="6"/>
        <v>12.665174791369978</v>
      </c>
      <c r="AP126">
        <f t="shared" si="6"/>
        <v>31.69437385525514</v>
      </c>
      <c r="AQ126">
        <f t="shared" si="6"/>
        <v>10.82964577502643</v>
      </c>
      <c r="AR126">
        <v>0</v>
      </c>
      <c r="AS126">
        <v>0</v>
      </c>
      <c r="AT126">
        <v>0</v>
      </c>
      <c r="AU126">
        <v>0</v>
      </c>
      <c r="AV126">
        <f t="shared" si="28"/>
        <v>1.6930271890210833</v>
      </c>
      <c r="AW126">
        <f t="shared" si="28"/>
        <v>17.285974613795876</v>
      </c>
      <c r="AX126">
        <f t="shared" si="28"/>
        <v>14.567893220386832</v>
      </c>
      <c r="AY126">
        <f t="shared" si="28"/>
        <v>12.928931921120961</v>
      </c>
      <c r="AZ126">
        <f t="shared" si="28"/>
        <v>10.417494404294485</v>
      </c>
      <c r="BA126">
        <f t="shared" si="28"/>
        <v>16.684013358296347</v>
      </c>
      <c r="BB126">
        <f t="shared" ref="BB126:BB134" si="31">BB71/BB16</f>
        <v>34.028423530466235</v>
      </c>
      <c r="BC126">
        <f t="shared" si="19"/>
        <v>10.202049028824451</v>
      </c>
      <c r="BD126">
        <f t="shared" si="15"/>
        <v>9.787148994780912</v>
      </c>
      <c r="BE126">
        <f t="shared" si="20"/>
        <v>23.231158528376991</v>
      </c>
      <c r="BF126">
        <v>0</v>
      </c>
      <c r="BG126">
        <v>0</v>
      </c>
    </row>
    <row r="127" spans="1:60" ht="14.1" customHeight="1">
      <c r="A127">
        <v>24027</v>
      </c>
      <c r="B127" t="s">
        <v>39</v>
      </c>
      <c r="C127" s="16" t="s">
        <v>51</v>
      </c>
      <c r="D127">
        <f t="shared" si="26"/>
        <v>117.17550712299122</v>
      </c>
      <c r="E127">
        <f t="shared" si="26"/>
        <v>123.68696482795188</v>
      </c>
      <c r="F127">
        <f t="shared" si="26"/>
        <v>4.7925972728992718E-2</v>
      </c>
      <c r="G127">
        <f t="shared" si="29"/>
        <v>0</v>
      </c>
      <c r="H127">
        <f t="shared" si="29"/>
        <v>0</v>
      </c>
      <c r="I127">
        <f t="shared" si="27"/>
        <v>0</v>
      </c>
      <c r="J127">
        <f t="shared" si="27"/>
        <v>0</v>
      </c>
      <c r="K127">
        <f t="shared" si="27"/>
        <v>17.757558400787403</v>
      </c>
      <c r="L127">
        <f t="shared" si="27"/>
        <v>31.387277242855756</v>
      </c>
      <c r="M127">
        <f t="shared" si="27"/>
        <v>3.8784582405825296</v>
      </c>
      <c r="N127">
        <f t="shared" si="27"/>
        <v>98.390365632621268</v>
      </c>
      <c r="O127">
        <f t="shared" si="27"/>
        <v>77.295844501712764</v>
      </c>
      <c r="P127">
        <f t="shared" si="27"/>
        <v>110.15705079016084</v>
      </c>
      <c r="Q127">
        <f t="shared" si="30"/>
        <v>0.60632210723084012</v>
      </c>
      <c r="R127">
        <f t="shared" si="17"/>
        <v>78.214445130723419</v>
      </c>
      <c r="S127">
        <f t="shared" si="14"/>
        <v>5.7730960155531114E-2</v>
      </c>
      <c r="T127">
        <f t="shared" si="18"/>
        <v>86.90719176140432</v>
      </c>
      <c r="U127">
        <v>0</v>
      </c>
      <c r="V127">
        <v>0</v>
      </c>
      <c r="Y127" s="11"/>
      <c r="Z127" s="11"/>
      <c r="AA127" s="11"/>
      <c r="AB127" s="11"/>
      <c r="AC127" s="11"/>
      <c r="AD127" s="11"/>
      <c r="AE127" s="11"/>
      <c r="AH127" s="11"/>
      <c r="AI127" s="11"/>
      <c r="AL127">
        <v>24027</v>
      </c>
      <c r="AM127" t="s">
        <v>39</v>
      </c>
      <c r="AN127" s="16" t="s">
        <v>51</v>
      </c>
      <c r="AO127">
        <f t="shared" si="6"/>
        <v>7.5252428566313592</v>
      </c>
      <c r="AP127">
        <f t="shared" si="6"/>
        <v>22.521328275835213</v>
      </c>
      <c r="AQ127">
        <f t="shared" si="6"/>
        <v>7.6747793773976927</v>
      </c>
      <c r="AR127">
        <v>0</v>
      </c>
      <c r="AS127">
        <v>0</v>
      </c>
      <c r="AT127">
        <v>0</v>
      </c>
      <c r="AU127">
        <v>0</v>
      </c>
      <c r="AV127">
        <f t="shared" si="28"/>
        <v>1.3855483137277258</v>
      </c>
      <c r="AW127">
        <f t="shared" si="28"/>
        <v>2.5878180096158578</v>
      </c>
      <c r="AX127">
        <f t="shared" si="28"/>
        <v>1.7809053818330167</v>
      </c>
      <c r="AY127">
        <f t="shared" si="28"/>
        <v>10.504525292427253</v>
      </c>
      <c r="AZ127">
        <f t="shared" si="28"/>
        <v>7.8072736718140643</v>
      </c>
      <c r="BA127">
        <f t="shared" si="28"/>
        <v>14.009117231372043</v>
      </c>
      <c r="BB127">
        <f t="shared" si="31"/>
        <v>24.8798182069375</v>
      </c>
      <c r="BC127">
        <f t="shared" si="19"/>
        <v>5.9246644805729298</v>
      </c>
      <c r="BD127">
        <f t="shared" si="15"/>
        <v>7.5082951039028103</v>
      </c>
      <c r="BE127">
        <f t="shared" si="20"/>
        <v>17.872856656307569</v>
      </c>
      <c r="BF127">
        <v>0</v>
      </c>
      <c r="BG127">
        <v>0</v>
      </c>
    </row>
    <row r="128" spans="1:60" ht="14.1" customHeight="1">
      <c r="A128">
        <v>24029</v>
      </c>
      <c r="B128" t="s">
        <v>40</v>
      </c>
      <c r="C128" s="16" t="s">
        <v>51</v>
      </c>
      <c r="D128">
        <f t="shared" si="26"/>
        <v>133.3808783140642</v>
      </c>
      <c r="E128">
        <f t="shared" si="26"/>
        <v>136.00435170552831</v>
      </c>
      <c r="F128">
        <f t="shared" si="26"/>
        <v>1.7399551892482377</v>
      </c>
      <c r="G128">
        <f t="shared" si="29"/>
        <v>0</v>
      </c>
      <c r="H128">
        <f t="shared" si="29"/>
        <v>0</v>
      </c>
      <c r="I128">
        <f t="shared" si="27"/>
        <v>0</v>
      </c>
      <c r="J128">
        <f t="shared" si="27"/>
        <v>0</v>
      </c>
      <c r="K128">
        <f t="shared" si="27"/>
        <v>8.626076482245244</v>
      </c>
      <c r="L128">
        <f t="shared" si="27"/>
        <v>36.953530873414159</v>
      </c>
      <c r="M128">
        <f t="shared" si="27"/>
        <v>12.640051299276708</v>
      </c>
      <c r="N128">
        <f t="shared" si="27"/>
        <v>149.38029818080989</v>
      </c>
      <c r="O128">
        <f t="shared" si="27"/>
        <v>76.849579147732271</v>
      </c>
      <c r="P128">
        <f t="shared" si="27"/>
        <v>96.271366347251274</v>
      </c>
      <c r="Q128">
        <f t="shared" si="30"/>
        <v>46.670465410144594</v>
      </c>
      <c r="R128">
        <f t="shared" si="17"/>
        <v>134.69496137975671</v>
      </c>
      <c r="S128">
        <f t="shared" si="14"/>
        <v>1.5605668457618187</v>
      </c>
      <c r="T128">
        <f t="shared" si="18"/>
        <v>139.99361121753796</v>
      </c>
      <c r="U128">
        <v>0</v>
      </c>
      <c r="V128">
        <v>0</v>
      </c>
      <c r="Y128" s="11"/>
      <c r="Z128" s="11"/>
      <c r="AA128" s="11"/>
      <c r="AB128" s="11"/>
      <c r="AC128" s="11"/>
      <c r="AD128" s="11"/>
      <c r="AE128" s="11"/>
      <c r="AH128" s="11"/>
      <c r="AI128" s="11"/>
      <c r="AL128">
        <v>24029</v>
      </c>
      <c r="AM128" t="s">
        <v>40</v>
      </c>
      <c r="AN128" s="16" t="s">
        <v>51</v>
      </c>
      <c r="AO128">
        <f t="shared" si="6"/>
        <v>9.1506550763673076</v>
      </c>
      <c r="AP128">
        <f t="shared" si="6"/>
        <v>18.448047418942963</v>
      </c>
      <c r="AQ128">
        <f t="shared" si="6"/>
        <v>11.025799594745379</v>
      </c>
      <c r="AR128">
        <v>0</v>
      </c>
      <c r="AS128">
        <v>0</v>
      </c>
      <c r="AT128">
        <v>0</v>
      </c>
      <c r="AU128">
        <v>0</v>
      </c>
      <c r="AV128">
        <f t="shared" si="28"/>
        <v>0.40607258904770716</v>
      </c>
      <c r="AW128">
        <f t="shared" si="28"/>
        <v>15.196401926533033</v>
      </c>
      <c r="AX128">
        <f t="shared" si="28"/>
        <v>6.1768470531362354</v>
      </c>
      <c r="AY128">
        <f t="shared" si="28"/>
        <v>12.67223488029593</v>
      </c>
      <c r="AZ128">
        <f t="shared" si="28"/>
        <v>6.124243037404181</v>
      </c>
      <c r="BA128">
        <f t="shared" si="28"/>
        <v>13.463773363640916</v>
      </c>
      <c r="BB128">
        <f t="shared" si="31"/>
        <v>24.788650625723097</v>
      </c>
      <c r="BC128">
        <f t="shared" si="19"/>
        <v>10.788072015934953</v>
      </c>
      <c r="BD128">
        <f t="shared" si="15"/>
        <v>7.9677382898954807</v>
      </c>
      <c r="BE128">
        <f t="shared" si="20"/>
        <v>22.061463806757171</v>
      </c>
      <c r="BF128">
        <v>0</v>
      </c>
      <c r="BG128">
        <v>0</v>
      </c>
    </row>
    <row r="129" spans="1:60" ht="14.1" customHeight="1">
      <c r="A129">
        <v>24031</v>
      </c>
      <c r="B129" t="s">
        <v>41</v>
      </c>
      <c r="C129" s="16" t="s">
        <v>51</v>
      </c>
      <c r="D129">
        <f t="shared" si="26"/>
        <v>138.95399087086241</v>
      </c>
      <c r="E129">
        <f t="shared" si="26"/>
        <v>143.83201280906451</v>
      </c>
      <c r="F129">
        <f t="shared" si="26"/>
        <v>0.29985825085282547</v>
      </c>
      <c r="G129">
        <f t="shared" si="29"/>
        <v>0</v>
      </c>
      <c r="H129">
        <f t="shared" si="29"/>
        <v>0</v>
      </c>
      <c r="I129">
        <f t="shared" si="27"/>
        <v>0</v>
      </c>
      <c r="J129">
        <f t="shared" si="27"/>
        <v>0</v>
      </c>
      <c r="K129">
        <f t="shared" si="27"/>
        <v>19.987263254511284</v>
      </c>
      <c r="L129">
        <f t="shared" si="27"/>
        <v>33.446452385966595</v>
      </c>
      <c r="M129">
        <f t="shared" si="27"/>
        <v>5.5282174413068761</v>
      </c>
      <c r="N129">
        <f t="shared" si="27"/>
        <v>90.855119436984523</v>
      </c>
      <c r="O129">
        <f t="shared" si="27"/>
        <v>74.766272118497668</v>
      </c>
      <c r="P129">
        <f t="shared" si="27"/>
        <v>107.99186172789894</v>
      </c>
      <c r="Q129">
        <f t="shared" si="30"/>
        <v>13.050422746791995</v>
      </c>
      <c r="R129">
        <f t="shared" si="17"/>
        <v>106.54666948084468</v>
      </c>
      <c r="S129">
        <f t="shared" si="14"/>
        <v>0.39755968433154204</v>
      </c>
      <c r="T129">
        <f t="shared" si="18"/>
        <v>114.02742590925291</v>
      </c>
      <c r="U129">
        <v>0</v>
      </c>
      <c r="V129">
        <v>0</v>
      </c>
      <c r="Y129" s="11"/>
      <c r="Z129" s="11"/>
      <c r="AA129" s="11"/>
      <c r="AB129" s="11"/>
      <c r="AC129" s="11"/>
      <c r="AD129" s="11"/>
      <c r="AE129" s="11"/>
      <c r="AH129" s="11"/>
      <c r="AI129" s="11"/>
      <c r="AL129">
        <v>24031</v>
      </c>
      <c r="AM129" t="s">
        <v>41</v>
      </c>
      <c r="AN129" s="16" t="s">
        <v>51</v>
      </c>
      <c r="AO129">
        <f t="shared" si="6"/>
        <v>10.933904426384942</v>
      </c>
      <c r="AP129">
        <f t="shared" si="6"/>
        <v>28.701476936079214</v>
      </c>
      <c r="AQ129">
        <f t="shared" si="6"/>
        <v>10.413971124763961</v>
      </c>
      <c r="AR129">
        <v>0</v>
      </c>
      <c r="AS129">
        <v>0</v>
      </c>
      <c r="AT129">
        <v>0</v>
      </c>
      <c r="AU129">
        <v>0</v>
      </c>
      <c r="AV129">
        <f t="shared" si="28"/>
        <v>1.7256011979730772</v>
      </c>
      <c r="AW129">
        <f t="shared" si="28"/>
        <v>5.1090650762093928</v>
      </c>
      <c r="AX129">
        <f t="shared" si="28"/>
        <v>4.9807995086440338</v>
      </c>
      <c r="AY129">
        <f t="shared" si="28"/>
        <v>15.129999871448943</v>
      </c>
      <c r="AZ129">
        <f t="shared" si="28"/>
        <v>9.8304360167647342</v>
      </c>
      <c r="BA129">
        <f t="shared" si="28"/>
        <v>16.112463391044411</v>
      </c>
      <c r="BB129">
        <f t="shared" si="31"/>
        <v>29.320225490871664</v>
      </c>
      <c r="BC129">
        <f t="shared" si="19"/>
        <v>9.7448270524378344</v>
      </c>
      <c r="BD129">
        <f t="shared" si="15"/>
        <v>8.6309432792979077</v>
      </c>
      <c r="BE129">
        <f t="shared" si="20"/>
        <v>24.148375100775112</v>
      </c>
      <c r="BF129">
        <v>0</v>
      </c>
      <c r="BG129">
        <v>0</v>
      </c>
    </row>
    <row r="130" spans="1:60" ht="14.1" customHeight="1">
      <c r="A130">
        <v>24033</v>
      </c>
      <c r="B130" t="s">
        <v>42</v>
      </c>
      <c r="C130" s="16" t="s">
        <v>51</v>
      </c>
      <c r="D130">
        <f t="shared" si="26"/>
        <v>125.69350269536498</v>
      </c>
      <c r="E130">
        <f t="shared" si="26"/>
        <v>132.85649074507506</v>
      </c>
      <c r="F130">
        <f t="shared" si="26"/>
        <v>2.506437815395357</v>
      </c>
      <c r="G130">
        <v>0</v>
      </c>
      <c r="H130">
        <v>0</v>
      </c>
      <c r="I130">
        <f t="shared" si="27"/>
        <v>0</v>
      </c>
      <c r="J130">
        <f t="shared" si="27"/>
        <v>0</v>
      </c>
      <c r="K130">
        <f t="shared" si="27"/>
        <v>11.567452714614895</v>
      </c>
      <c r="L130">
        <f t="shared" si="27"/>
        <v>49.289583029624232</v>
      </c>
      <c r="M130">
        <f t="shared" si="27"/>
        <v>21.33290291307706</v>
      </c>
      <c r="N130">
        <f t="shared" si="27"/>
        <v>126.94135614700338</v>
      </c>
      <c r="O130">
        <f t="shared" si="27"/>
        <v>93.399002204896576</v>
      </c>
      <c r="P130">
        <f t="shared" si="27"/>
        <v>102.04679509812367</v>
      </c>
      <c r="Q130">
        <f t="shared" si="30"/>
        <v>152.36862355118006</v>
      </c>
      <c r="R130">
        <f t="shared" si="17"/>
        <v>132.22599388053874</v>
      </c>
      <c r="S130">
        <f t="shared" si="14"/>
        <v>5.2248109830309986</v>
      </c>
      <c r="T130">
        <f t="shared" si="18"/>
        <v>147.29649428026005</v>
      </c>
      <c r="U130">
        <v>0</v>
      </c>
      <c r="V130">
        <v>0</v>
      </c>
      <c r="Y130" s="11"/>
      <c r="Z130" s="11"/>
      <c r="AA130" s="11"/>
      <c r="AB130" s="11"/>
      <c r="AC130" s="11"/>
      <c r="AD130" s="11"/>
      <c r="AE130" s="11"/>
      <c r="AH130" s="11"/>
      <c r="AI130" s="11"/>
      <c r="AL130">
        <v>24033</v>
      </c>
      <c r="AM130" t="s">
        <v>42</v>
      </c>
      <c r="AN130" s="16" t="s">
        <v>51</v>
      </c>
      <c r="AO130">
        <f t="shared" si="6"/>
        <v>13.476747288343754</v>
      </c>
      <c r="AP130">
        <f t="shared" si="6"/>
        <v>27.155299076958414</v>
      </c>
      <c r="AQ130">
        <f t="shared" si="6"/>
        <v>13.097682811476316</v>
      </c>
      <c r="AR130">
        <v>0</v>
      </c>
      <c r="AS130">
        <v>0</v>
      </c>
      <c r="AT130">
        <v>0</v>
      </c>
      <c r="AU130">
        <v>0</v>
      </c>
      <c r="AV130">
        <f t="shared" si="28"/>
        <v>0.93522761205443794</v>
      </c>
      <c r="AW130">
        <f t="shared" si="28"/>
        <v>7.3409821023980433</v>
      </c>
      <c r="AX130">
        <f t="shared" si="28"/>
        <v>8.8620010620723083E-2</v>
      </c>
      <c r="AY130">
        <f t="shared" si="28"/>
        <v>25.553511806596141</v>
      </c>
      <c r="AZ130">
        <f t="shared" si="28"/>
        <v>17.644134710029316</v>
      </c>
      <c r="BA130">
        <f t="shared" si="28"/>
        <v>20.947159584946686</v>
      </c>
      <c r="BB130">
        <f t="shared" si="31"/>
        <v>40.553154112325885</v>
      </c>
      <c r="BC130">
        <f t="shared" si="19"/>
        <v>16.384463913125071</v>
      </c>
      <c r="BD130">
        <f t="shared" si="15"/>
        <v>14.267999882851383</v>
      </c>
      <c r="BE130">
        <f t="shared" si="20"/>
        <v>34.813104240095754</v>
      </c>
      <c r="BF130">
        <v>0</v>
      </c>
      <c r="BG130">
        <v>0</v>
      </c>
    </row>
    <row r="131" spans="1:60" ht="14.1" customHeight="1">
      <c r="A131">
        <v>24035</v>
      </c>
      <c r="B131" t="s">
        <v>43</v>
      </c>
      <c r="C131" s="16" t="s">
        <v>51</v>
      </c>
      <c r="D131">
        <f t="shared" si="26"/>
        <v>152.59796260982193</v>
      </c>
      <c r="E131">
        <f t="shared" si="26"/>
        <v>156.89729023658299</v>
      </c>
      <c r="F131">
        <f t="shared" si="26"/>
        <v>2.2860694734962972</v>
      </c>
      <c r="G131">
        <v>0</v>
      </c>
      <c r="H131">
        <v>0</v>
      </c>
      <c r="I131">
        <f t="shared" si="27"/>
        <v>0</v>
      </c>
      <c r="J131">
        <f t="shared" si="27"/>
        <v>0</v>
      </c>
      <c r="K131">
        <f t="shared" si="27"/>
        <v>16.696331150479008</v>
      </c>
      <c r="L131">
        <f t="shared" si="27"/>
        <v>59.391617788602879</v>
      </c>
      <c r="M131">
        <f t="shared" si="27"/>
        <v>24.58052502853608</v>
      </c>
      <c r="N131">
        <f t="shared" si="27"/>
        <v>126.3870651247133</v>
      </c>
      <c r="O131">
        <f t="shared" si="27"/>
        <v>68.774534928249381</v>
      </c>
      <c r="P131">
        <f t="shared" si="27"/>
        <v>113.51980640787993</v>
      </c>
      <c r="Q131">
        <f t="shared" si="30"/>
        <v>100.35830443976018</v>
      </c>
      <c r="R131">
        <f t="shared" si="17"/>
        <v>122.88862616640407</v>
      </c>
      <c r="S131">
        <f t="shared" si="14"/>
        <v>3.0863441650665231</v>
      </c>
      <c r="T131">
        <f t="shared" si="18"/>
        <v>129.52436150584995</v>
      </c>
      <c r="U131">
        <v>0</v>
      </c>
      <c r="V131">
        <v>0</v>
      </c>
      <c r="Y131" s="11"/>
      <c r="Z131" s="11"/>
      <c r="AA131" s="11"/>
      <c r="AB131" s="11"/>
      <c r="AC131" s="11"/>
      <c r="AD131" s="11"/>
      <c r="AE131" s="11"/>
      <c r="AH131" s="11"/>
      <c r="AI131" s="11"/>
      <c r="AL131">
        <v>24035</v>
      </c>
      <c r="AM131" t="s">
        <v>43</v>
      </c>
      <c r="AN131" s="16" t="s">
        <v>51</v>
      </c>
      <c r="AO131">
        <f t="shared" si="6"/>
        <v>11.426546098586686</v>
      </c>
      <c r="AP131">
        <f t="shared" si="6"/>
        <v>22.98629429426283</v>
      </c>
      <c r="AQ131">
        <f t="shared" si="6"/>
        <v>10.073164042661938</v>
      </c>
      <c r="AR131">
        <v>0</v>
      </c>
      <c r="AS131">
        <v>0</v>
      </c>
      <c r="AT131">
        <v>0</v>
      </c>
      <c r="AU131">
        <v>0</v>
      </c>
      <c r="AV131">
        <f t="shared" si="28"/>
        <v>1.0378053848633562</v>
      </c>
      <c r="AW131">
        <f t="shared" si="28"/>
        <v>44.025667978008464</v>
      </c>
      <c r="AX131">
        <f t="shared" si="28"/>
        <v>19.813605799311009</v>
      </c>
      <c r="AY131">
        <f t="shared" si="28"/>
        <v>14.264489889677538</v>
      </c>
      <c r="AZ131">
        <f t="shared" si="28"/>
        <v>11.887842276510783</v>
      </c>
      <c r="BA131">
        <f t="shared" si="28"/>
        <v>16.364380298042107</v>
      </c>
      <c r="BB131">
        <f t="shared" si="31"/>
        <v>29.891796930467581</v>
      </c>
      <c r="BC131">
        <f t="shared" si="19"/>
        <v>10.798823922007855</v>
      </c>
      <c r="BD131">
        <f t="shared" si="15"/>
        <v>8.834179525724311</v>
      </c>
      <c r="BE131">
        <f t="shared" si="20"/>
        <v>29.240895342872328</v>
      </c>
      <c r="BF131">
        <v>0</v>
      </c>
      <c r="BG131">
        <v>0</v>
      </c>
    </row>
    <row r="132" spans="1:60" ht="14.1" customHeight="1">
      <c r="A132">
        <v>24037</v>
      </c>
      <c r="B132" t="s">
        <v>44</v>
      </c>
      <c r="C132" s="16" t="s">
        <v>51</v>
      </c>
      <c r="D132">
        <f t="shared" si="26"/>
        <v>117.12634035285996</v>
      </c>
      <c r="E132">
        <f t="shared" si="26"/>
        <v>122.4328107113617</v>
      </c>
      <c r="F132">
        <f t="shared" si="26"/>
        <v>2.969281116144221</v>
      </c>
      <c r="G132">
        <v>0</v>
      </c>
      <c r="H132">
        <v>0</v>
      </c>
      <c r="I132">
        <f t="shared" si="27"/>
        <v>0</v>
      </c>
      <c r="J132">
        <f t="shared" si="27"/>
        <v>0</v>
      </c>
      <c r="K132">
        <f t="shared" si="27"/>
        <v>15.008444839023403</v>
      </c>
      <c r="L132">
        <f t="shared" si="27"/>
        <v>42.929660895675987</v>
      </c>
      <c r="M132">
        <f t="shared" si="27"/>
        <v>14.073585877836022</v>
      </c>
      <c r="N132">
        <f t="shared" si="27"/>
        <v>101.79201346111469</v>
      </c>
      <c r="O132">
        <f t="shared" si="27"/>
        <v>73.831214161683022</v>
      </c>
      <c r="P132">
        <f t="shared" si="27"/>
        <v>88.321105989254818</v>
      </c>
      <c r="Q132">
        <f t="shared" si="30"/>
        <v>86.44470750982974</v>
      </c>
      <c r="R132">
        <f t="shared" si="17"/>
        <v>107.51471519117617</v>
      </c>
      <c r="S132">
        <f t="shared" si="14"/>
        <v>4.0350804385493761</v>
      </c>
      <c r="T132">
        <f t="shared" si="18"/>
        <v>117.25678649761612</v>
      </c>
      <c r="U132">
        <v>0</v>
      </c>
      <c r="V132">
        <v>0</v>
      </c>
      <c r="Y132" s="11"/>
      <c r="Z132" s="11"/>
      <c r="AA132" s="11"/>
      <c r="AB132" s="11"/>
      <c r="AC132" s="11"/>
      <c r="AD132" s="11"/>
      <c r="AE132" s="11"/>
      <c r="AH132" s="11"/>
      <c r="AI132" s="11"/>
      <c r="AL132">
        <v>24037</v>
      </c>
      <c r="AM132" t="s">
        <v>44</v>
      </c>
      <c r="AN132" s="16" t="s">
        <v>51</v>
      </c>
      <c r="AO132">
        <f t="shared" si="6"/>
        <v>8.0506009078476346</v>
      </c>
      <c r="AP132">
        <f t="shared" si="6"/>
        <v>16.146641384803704</v>
      </c>
      <c r="AQ132">
        <f t="shared" si="6"/>
        <v>9.5405868380021168</v>
      </c>
      <c r="AR132">
        <v>0</v>
      </c>
      <c r="AS132">
        <v>0</v>
      </c>
      <c r="AT132">
        <v>0</v>
      </c>
      <c r="AU132">
        <v>0</v>
      </c>
      <c r="AV132">
        <f t="shared" si="28"/>
        <v>1.1980138472369102</v>
      </c>
      <c r="AW132">
        <f t="shared" si="28"/>
        <v>3.0508294495747181</v>
      </c>
      <c r="AX132">
        <f t="shared" si="28"/>
        <v>1.427379297055011</v>
      </c>
      <c r="AY132">
        <f t="shared" si="28"/>
        <v>12.748486016647094</v>
      </c>
      <c r="AZ132">
        <f t="shared" si="28"/>
        <v>12.215847483736885</v>
      </c>
      <c r="BA132">
        <f t="shared" si="28"/>
        <v>12.73848389058406</v>
      </c>
      <c r="BB132">
        <f t="shared" si="31"/>
        <v>22.229339060029865</v>
      </c>
      <c r="BC132">
        <f t="shared" si="19"/>
        <v>8.6637156564699325</v>
      </c>
      <c r="BD132">
        <f t="shared" si="15"/>
        <v>9.067639705508352</v>
      </c>
      <c r="BE132">
        <f t="shared" si="20"/>
        <v>21.074177281437724</v>
      </c>
      <c r="BF132">
        <v>0</v>
      </c>
      <c r="BG132">
        <v>0</v>
      </c>
    </row>
    <row r="133" spans="1:60" ht="14.1" customHeight="1">
      <c r="A133">
        <v>24039</v>
      </c>
      <c r="B133" t="s">
        <v>45</v>
      </c>
      <c r="C133" s="16" t="s">
        <v>51</v>
      </c>
      <c r="D133">
        <f t="shared" si="26"/>
        <v>135.79029390929821</v>
      </c>
      <c r="E133">
        <f t="shared" si="26"/>
        <v>280.52030267153998</v>
      </c>
      <c r="F133">
        <f t="shared" si="26"/>
        <v>10.894970948123614</v>
      </c>
      <c r="G133">
        <v>0</v>
      </c>
      <c r="H133">
        <v>0</v>
      </c>
      <c r="I133">
        <f t="shared" si="27"/>
        <v>0</v>
      </c>
      <c r="J133">
        <f t="shared" si="27"/>
        <v>0</v>
      </c>
      <c r="K133">
        <f t="shared" si="27"/>
        <v>1.4173644303351072</v>
      </c>
      <c r="L133">
        <f t="shared" si="27"/>
        <v>1037.7591916624913</v>
      </c>
      <c r="M133">
        <f t="shared" si="27"/>
        <v>294.73934140099686</v>
      </c>
      <c r="N133">
        <f t="shared" si="27"/>
        <v>130.60371052281175</v>
      </c>
      <c r="O133">
        <f t="shared" si="27"/>
        <v>256.54002285532675</v>
      </c>
      <c r="P133">
        <f t="shared" si="27"/>
        <v>148.24322273353158</v>
      </c>
      <c r="Q133">
        <f t="shared" si="30"/>
        <v>85.595432106818734</v>
      </c>
      <c r="R133">
        <f t="shared" si="17"/>
        <v>108.94337451387504</v>
      </c>
      <c r="S133">
        <f t="shared" si="14"/>
        <v>14.266195191116955</v>
      </c>
      <c r="T133">
        <f t="shared" si="18"/>
        <v>231.75088565772012</v>
      </c>
      <c r="U133">
        <v>0</v>
      </c>
      <c r="V133">
        <v>0</v>
      </c>
      <c r="Y133" s="11"/>
      <c r="Z133" s="11"/>
      <c r="AA133" s="11"/>
      <c r="AB133" s="11"/>
      <c r="AC133" s="11"/>
      <c r="AD133" s="11"/>
      <c r="AE133" s="11"/>
      <c r="AH133" s="11"/>
      <c r="AI133" s="11"/>
      <c r="AL133">
        <v>24039</v>
      </c>
      <c r="AM133" t="s">
        <v>45</v>
      </c>
      <c r="AN133" s="16" t="s">
        <v>51</v>
      </c>
      <c r="AO133">
        <f t="shared" si="6"/>
        <v>12.607933719569646</v>
      </c>
      <c r="AP133">
        <f t="shared" si="6"/>
        <v>93.777943826555273</v>
      </c>
      <c r="AQ133">
        <f t="shared" si="6"/>
        <v>11.337109315623104</v>
      </c>
      <c r="AR133">
        <v>0</v>
      </c>
      <c r="AS133">
        <v>0</v>
      </c>
      <c r="AT133">
        <v>0</v>
      </c>
      <c r="AU133">
        <v>0</v>
      </c>
      <c r="AV133">
        <f t="shared" si="28"/>
        <v>9.619916172940704E-2</v>
      </c>
      <c r="AW133">
        <f t="shared" si="28"/>
        <v>538.54671638167576</v>
      </c>
      <c r="AX133">
        <f t="shared" si="28"/>
        <v>152.9554230109147</v>
      </c>
      <c r="AY133">
        <f t="shared" si="28"/>
        <v>18.569374688969617</v>
      </c>
      <c r="AZ133">
        <f t="shared" si="28"/>
        <v>140.08128539441535</v>
      </c>
      <c r="BA133">
        <f t="shared" si="28"/>
        <v>30.840171015834628</v>
      </c>
      <c r="BB133">
        <f t="shared" si="31"/>
        <v>45.603588285626145</v>
      </c>
      <c r="BC133">
        <f t="shared" si="19"/>
        <v>11.930791417413191</v>
      </c>
      <c r="BD133">
        <f t="shared" si="15"/>
        <v>9.7644253504715657</v>
      </c>
      <c r="BE133">
        <f t="shared" si="20"/>
        <v>78.2317204876163</v>
      </c>
      <c r="BF133">
        <v>0</v>
      </c>
      <c r="BG133">
        <v>0</v>
      </c>
    </row>
    <row r="134" spans="1:60" ht="14.1" customHeight="1">
      <c r="A134">
        <v>24041</v>
      </c>
      <c r="B134" t="s">
        <v>46</v>
      </c>
      <c r="C134" s="16" t="s">
        <v>51</v>
      </c>
      <c r="D134">
        <f t="shared" si="26"/>
        <v>134.70290876436937</v>
      </c>
      <c r="E134">
        <f t="shared" si="26"/>
        <v>141.68615110600811</v>
      </c>
      <c r="F134">
        <f t="shared" si="26"/>
        <v>2.1399557340618705</v>
      </c>
      <c r="G134">
        <v>0</v>
      </c>
      <c r="H134">
        <v>0</v>
      </c>
      <c r="I134">
        <f t="shared" si="27"/>
        <v>0</v>
      </c>
      <c r="J134">
        <f t="shared" si="27"/>
        <v>0</v>
      </c>
      <c r="K134">
        <f t="shared" si="27"/>
        <v>5.3664810998023</v>
      </c>
      <c r="L134">
        <f t="shared" si="27"/>
        <v>83.297943133305125</v>
      </c>
      <c r="M134">
        <f t="shared" si="27"/>
        <v>31.845020742525964</v>
      </c>
      <c r="N134">
        <f t="shared" si="27"/>
        <v>144.65287596859375</v>
      </c>
      <c r="O134">
        <f t="shared" si="27"/>
        <v>69.418535437070531</v>
      </c>
      <c r="P134">
        <f t="shared" si="27"/>
        <v>117.86180063357187</v>
      </c>
      <c r="Q134">
        <f t="shared" si="30"/>
        <v>95.180600610612913</v>
      </c>
      <c r="R134">
        <f t="shared" si="17"/>
        <v>102.21219514330649</v>
      </c>
      <c r="S134">
        <f t="shared" si="14"/>
        <v>3.1216153139902723</v>
      </c>
      <c r="T134">
        <f t="shared" si="18"/>
        <v>113.30547917618996</v>
      </c>
      <c r="U134">
        <v>0</v>
      </c>
      <c r="V134">
        <v>0</v>
      </c>
      <c r="Y134" s="11"/>
      <c r="Z134" s="11"/>
      <c r="AA134" s="11"/>
      <c r="AB134" s="11"/>
      <c r="AC134" s="11"/>
      <c r="AD134" s="11"/>
      <c r="AE134" s="11"/>
      <c r="AH134" s="11"/>
      <c r="AI134" s="11"/>
      <c r="AL134">
        <v>24041</v>
      </c>
      <c r="AM134" t="s">
        <v>46</v>
      </c>
      <c r="AN134" s="16" t="s">
        <v>51</v>
      </c>
      <c r="AO134">
        <f t="shared" si="6"/>
        <v>9.0345756951369065</v>
      </c>
      <c r="AP134">
        <f t="shared" si="6"/>
        <v>23.688361894393211</v>
      </c>
      <c r="AQ134">
        <f t="shared" si="6"/>
        <v>7.0299704074649476</v>
      </c>
      <c r="AR134">
        <v>0</v>
      </c>
      <c r="AS134">
        <v>0</v>
      </c>
      <c r="AT134">
        <v>0</v>
      </c>
      <c r="AU134">
        <v>0</v>
      </c>
      <c r="AV134">
        <f t="shared" si="28"/>
        <v>0.24757713525366995</v>
      </c>
      <c r="AW134">
        <f t="shared" si="28"/>
        <v>70.528946211985073</v>
      </c>
      <c r="AX134">
        <f t="shared" si="28"/>
        <v>29.558797620618567</v>
      </c>
      <c r="AY134">
        <f t="shared" si="28"/>
        <v>8.8331772227786125</v>
      </c>
      <c r="AZ134">
        <f t="shared" si="28"/>
        <v>13.859181270685822</v>
      </c>
      <c r="BA134">
        <f t="shared" si="28"/>
        <v>15.102322952029162</v>
      </c>
      <c r="BB134">
        <f t="shared" si="31"/>
        <v>26.897119868553055</v>
      </c>
      <c r="BC134">
        <f t="shared" si="19"/>
        <v>7.9188788474313414</v>
      </c>
      <c r="BD134">
        <f t="shared" si="15"/>
        <v>8.1697968985823888</v>
      </c>
      <c r="BE134">
        <f t="shared" si="20"/>
        <v>35.289368040661259</v>
      </c>
      <c r="BF134">
        <v>0</v>
      </c>
      <c r="BG134">
        <v>0</v>
      </c>
    </row>
    <row r="135" spans="1:60" ht="14.1" customHeight="1">
      <c r="A135">
        <v>24043</v>
      </c>
      <c r="B135" t="s">
        <v>47</v>
      </c>
      <c r="C135" s="16" t="s">
        <v>51</v>
      </c>
      <c r="D135">
        <f t="shared" si="26"/>
        <v>95.588322939420934</v>
      </c>
      <c r="E135">
        <f t="shared" si="26"/>
        <v>99.979551089796033</v>
      </c>
      <c r="F135">
        <f t="shared" si="26"/>
        <v>1.2553962457701075E-2</v>
      </c>
      <c r="G135">
        <v>0</v>
      </c>
      <c r="H135">
        <v>0</v>
      </c>
      <c r="I135">
        <f t="shared" si="27"/>
        <v>0</v>
      </c>
      <c r="J135">
        <f t="shared" si="27"/>
        <v>0</v>
      </c>
      <c r="K135">
        <f t="shared" si="27"/>
        <v>8.0204345863020698</v>
      </c>
      <c r="L135">
        <f t="shared" si="27"/>
        <v>18.179539681461936</v>
      </c>
      <c r="M135">
        <f t="shared" si="27"/>
        <v>0.62227530270266085</v>
      </c>
      <c r="N135">
        <f t="shared" si="27"/>
        <v>72.953592529171786</v>
      </c>
      <c r="O135">
        <f t="shared" si="27"/>
        <v>55.524363895301931</v>
      </c>
      <c r="P135">
        <f t="shared" si="27"/>
        <v>81.247617454431037</v>
      </c>
      <c r="Q135">
        <v>0</v>
      </c>
      <c r="R135">
        <f t="shared" si="17"/>
        <v>108.89013934157724</v>
      </c>
      <c r="S135">
        <f t="shared" si="14"/>
        <v>2.4687966522144923E-2</v>
      </c>
      <c r="T135">
        <f t="shared" si="18"/>
        <v>118.89477085223096</v>
      </c>
      <c r="U135">
        <v>0</v>
      </c>
      <c r="V135">
        <v>0</v>
      </c>
      <c r="Y135" s="11"/>
      <c r="Z135" s="11"/>
      <c r="AA135" s="11"/>
      <c r="AB135" s="11"/>
      <c r="AC135" s="11"/>
      <c r="AD135" s="11"/>
      <c r="AE135" s="11"/>
      <c r="AH135" s="11"/>
      <c r="AI135" s="11"/>
      <c r="AL135">
        <v>24043</v>
      </c>
      <c r="AM135" t="s">
        <v>47</v>
      </c>
      <c r="AN135" s="16" t="s">
        <v>51</v>
      </c>
      <c r="AO135">
        <f t="shared" si="6"/>
        <v>9.2344679713796474</v>
      </c>
      <c r="AP135">
        <f t="shared" si="6"/>
        <v>19.550079423162369</v>
      </c>
      <c r="AQ135">
        <f t="shared" si="6"/>
        <v>7.532977845648098</v>
      </c>
      <c r="AR135">
        <v>0</v>
      </c>
      <c r="AS135">
        <v>0</v>
      </c>
      <c r="AT135">
        <v>0</v>
      </c>
      <c r="AU135">
        <v>0</v>
      </c>
      <c r="AV135">
        <f t="shared" ref="AV135:BA137" si="32">AV80/AV25</f>
        <v>0.55602357067040709</v>
      </c>
      <c r="AW135">
        <f t="shared" si="32"/>
        <v>1.6500044466834372</v>
      </c>
      <c r="AX135">
        <f t="shared" si="32"/>
        <v>1.1959848069328702</v>
      </c>
      <c r="AY135">
        <f t="shared" si="32"/>
        <v>11.581575496731315</v>
      </c>
      <c r="AZ135">
        <f t="shared" si="32"/>
        <v>11.575153244701216</v>
      </c>
      <c r="BA135">
        <f t="shared" si="32"/>
        <v>16.385922517967817</v>
      </c>
      <c r="BB135">
        <v>0</v>
      </c>
      <c r="BC135">
        <f t="shared" si="19"/>
        <v>12.096834103907478</v>
      </c>
      <c r="BD135">
        <f t="shared" si="15"/>
        <v>6.8947231171547445</v>
      </c>
      <c r="BE135">
        <f t="shared" si="20"/>
        <v>24.4099431906054</v>
      </c>
      <c r="BF135">
        <v>0</v>
      </c>
      <c r="BG135">
        <v>0</v>
      </c>
    </row>
    <row r="136" spans="1:60" ht="14.1" customHeight="1">
      <c r="A136">
        <v>24045</v>
      </c>
      <c r="B136" t="s">
        <v>48</v>
      </c>
      <c r="C136" s="16" t="s">
        <v>51</v>
      </c>
      <c r="D136">
        <f t="shared" si="26"/>
        <v>100.74032392402982</v>
      </c>
      <c r="E136">
        <f t="shared" si="26"/>
        <v>185.84278870972506</v>
      </c>
      <c r="F136">
        <f t="shared" si="26"/>
        <v>9.5670606458249612</v>
      </c>
      <c r="G136">
        <v>0</v>
      </c>
      <c r="H136">
        <v>0</v>
      </c>
      <c r="I136">
        <f t="shared" si="27"/>
        <v>0</v>
      </c>
      <c r="J136">
        <f t="shared" si="27"/>
        <v>0</v>
      </c>
      <c r="K136">
        <f t="shared" si="27"/>
        <v>32.67168973489229</v>
      </c>
      <c r="L136">
        <f t="shared" si="27"/>
        <v>838.72796964135887</v>
      </c>
      <c r="M136">
        <f t="shared" si="27"/>
        <v>266.03085378086348</v>
      </c>
      <c r="N136">
        <f t="shared" si="27"/>
        <v>106.97051900399086</v>
      </c>
      <c r="O136">
        <f t="shared" si="27"/>
        <v>237.47584193332179</v>
      </c>
      <c r="P136">
        <f t="shared" si="27"/>
        <v>148.60986626681557</v>
      </c>
      <c r="Q136">
        <f>Q81/Q26</f>
        <v>168.46458570940374</v>
      </c>
      <c r="R136">
        <f t="shared" si="17"/>
        <v>114.76539398621921</v>
      </c>
      <c r="S136">
        <f t="shared" si="14"/>
        <v>10.79164385796968</v>
      </c>
      <c r="T136">
        <f t="shared" si="18"/>
        <v>207.62833161028144</v>
      </c>
      <c r="U136">
        <v>0</v>
      </c>
      <c r="V136">
        <v>0</v>
      </c>
      <c r="Y136" s="11"/>
      <c r="Z136" s="11"/>
      <c r="AA136" s="11"/>
      <c r="AB136" s="11"/>
      <c r="AC136" s="11"/>
      <c r="AD136" s="11"/>
      <c r="AE136" s="11"/>
      <c r="AH136" s="11"/>
      <c r="AI136" s="11"/>
      <c r="AL136">
        <v>24045</v>
      </c>
      <c r="AM136" t="s">
        <v>48</v>
      </c>
      <c r="AN136" s="16" t="s">
        <v>51</v>
      </c>
      <c r="AO136">
        <f t="shared" si="6"/>
        <v>11.126749845444706</v>
      </c>
      <c r="AP136">
        <f t="shared" si="6"/>
        <v>60.258657623851782</v>
      </c>
      <c r="AQ136">
        <f t="shared" si="6"/>
        <v>13.202351058614056</v>
      </c>
      <c r="AR136">
        <v>0</v>
      </c>
      <c r="AS136">
        <v>0</v>
      </c>
      <c r="AT136">
        <v>0</v>
      </c>
      <c r="AU136">
        <v>0</v>
      </c>
      <c r="AV136">
        <f t="shared" si="32"/>
        <v>4.3964877837851004</v>
      </c>
      <c r="AW136">
        <f t="shared" si="32"/>
        <v>433.21678984535373</v>
      </c>
      <c r="AX136">
        <f t="shared" si="32"/>
        <v>137.40930967831184</v>
      </c>
      <c r="AY136">
        <f t="shared" si="32"/>
        <v>13.146975892659357</v>
      </c>
      <c r="AZ136">
        <f t="shared" si="32"/>
        <v>107.77887033396541</v>
      </c>
      <c r="BA136">
        <f t="shared" si="32"/>
        <v>27.862072879023625</v>
      </c>
      <c r="BB136">
        <f>BB81/BB26</f>
        <v>48.459661080721531</v>
      </c>
      <c r="BC136">
        <f t="shared" si="19"/>
        <v>14.755770182958782</v>
      </c>
      <c r="BD136">
        <f t="shared" si="15"/>
        <v>10.446677587467258</v>
      </c>
      <c r="BE136">
        <f t="shared" si="20"/>
        <v>67.206002236620407</v>
      </c>
      <c r="BF136">
        <v>0</v>
      </c>
      <c r="BG136">
        <v>0</v>
      </c>
    </row>
    <row r="137" spans="1:60" ht="14.1" customHeight="1">
      <c r="A137">
        <v>24047</v>
      </c>
      <c r="B137" t="s">
        <v>49</v>
      </c>
      <c r="C137" s="16" t="s">
        <v>51</v>
      </c>
      <c r="D137">
        <f t="shared" si="26"/>
        <v>148.34712523638839</v>
      </c>
      <c r="E137">
        <f t="shared" si="26"/>
        <v>242.12621392858901</v>
      </c>
      <c r="F137">
        <f t="shared" si="26"/>
        <v>2.8663840334186279</v>
      </c>
      <c r="G137">
        <v>0</v>
      </c>
      <c r="H137">
        <v>0</v>
      </c>
      <c r="I137">
        <f t="shared" si="27"/>
        <v>0</v>
      </c>
      <c r="J137">
        <f t="shared" si="27"/>
        <v>0</v>
      </c>
      <c r="K137">
        <f t="shared" si="27"/>
        <v>1.3419933211541026</v>
      </c>
      <c r="L137">
        <f t="shared" si="27"/>
        <v>382.21526652248252</v>
      </c>
      <c r="M137">
        <f t="shared" si="27"/>
        <v>123.86173715726481</v>
      </c>
      <c r="N137">
        <f t="shared" si="27"/>
        <v>129.10791639025825</v>
      </c>
      <c r="O137">
        <f t="shared" si="27"/>
        <v>83.401105308944295</v>
      </c>
      <c r="P137">
        <f t="shared" si="27"/>
        <v>136.93584145598189</v>
      </c>
      <c r="Q137">
        <f>Q82/Q27</f>
        <v>65.4035153079477</v>
      </c>
      <c r="R137">
        <f t="shared" si="17"/>
        <v>109.24830642023103</v>
      </c>
      <c r="S137">
        <f t="shared" si="14"/>
        <v>8.4890300675739905</v>
      </c>
      <c r="T137">
        <f t="shared" si="18"/>
        <v>183.92056448943978</v>
      </c>
      <c r="U137">
        <v>0</v>
      </c>
      <c r="V137">
        <v>0</v>
      </c>
      <c r="Y137" s="11"/>
      <c r="Z137" s="11"/>
      <c r="AA137" s="11"/>
      <c r="AB137" s="11"/>
      <c r="AC137" s="11"/>
      <c r="AD137" s="11"/>
      <c r="AE137" s="11"/>
      <c r="AH137" s="11"/>
      <c r="AI137" s="11"/>
      <c r="AL137">
        <v>24047</v>
      </c>
      <c r="AM137" t="s">
        <v>49</v>
      </c>
      <c r="AN137" s="16" t="s">
        <v>51</v>
      </c>
      <c r="AO137">
        <f t="shared" si="6"/>
        <v>11.946673601244139</v>
      </c>
      <c r="AP137">
        <f t="shared" si="6"/>
        <v>68.240581644685321</v>
      </c>
      <c r="AQ137">
        <f t="shared" si="6"/>
        <v>8.3614726578189948</v>
      </c>
      <c r="AR137">
        <v>0</v>
      </c>
      <c r="AS137">
        <v>0</v>
      </c>
      <c r="AT137">
        <v>0</v>
      </c>
      <c r="AU137">
        <v>0</v>
      </c>
      <c r="AV137">
        <f t="shared" si="32"/>
        <v>7.7914408563451679E-2</v>
      </c>
      <c r="AW137">
        <f t="shared" si="32"/>
        <v>199.09547130351547</v>
      </c>
      <c r="AX137">
        <f t="shared" si="32"/>
        <v>64.519430389715907</v>
      </c>
      <c r="AY137">
        <f t="shared" si="32"/>
        <v>13.526625751904438</v>
      </c>
      <c r="AZ137">
        <f t="shared" si="32"/>
        <v>12.826903026254785</v>
      </c>
      <c r="BA137">
        <f t="shared" si="32"/>
        <v>21.615236482042576</v>
      </c>
      <c r="BB137">
        <f>BB82/BB27</f>
        <v>38.85658121601498</v>
      </c>
      <c r="BC137">
        <f t="shared" si="19"/>
        <v>10.369743301928754</v>
      </c>
      <c r="BD137">
        <f t="shared" si="15"/>
        <v>8.4709544470872977</v>
      </c>
      <c r="BE137">
        <f t="shared" si="20"/>
        <v>52.418767044399388</v>
      </c>
      <c r="BF137">
        <v>0</v>
      </c>
      <c r="BG137">
        <v>0</v>
      </c>
    </row>
    <row r="138" spans="1:60" ht="14.1" customHeight="1">
      <c r="A138">
        <v>24510</v>
      </c>
      <c r="B138" t="s">
        <v>50</v>
      </c>
      <c r="C138" s="16" t="s">
        <v>51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Y138" s="11"/>
      <c r="Z138" s="11"/>
      <c r="AA138" s="11"/>
      <c r="AB138" s="11"/>
      <c r="AC138" s="11"/>
      <c r="AD138" s="11"/>
      <c r="AE138" s="11"/>
      <c r="AH138" s="11"/>
      <c r="AI138" s="11"/>
      <c r="AL138">
        <v>24510</v>
      </c>
      <c r="AM138" t="s">
        <v>50</v>
      </c>
      <c r="AN138" s="16" t="s">
        <v>51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</row>
    <row r="139" spans="1:60" ht="14.1" customHeight="1">
      <c r="A139" s="17"/>
      <c r="B139" s="18">
        <v>2007</v>
      </c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Y139" s="11"/>
      <c r="Z139" s="11"/>
      <c r="AA139" s="11"/>
      <c r="AB139" s="11"/>
      <c r="AC139" s="11"/>
      <c r="AD139" s="11"/>
      <c r="AE139" s="11"/>
      <c r="AH139" s="11"/>
      <c r="AI139" s="11"/>
      <c r="AL139" s="17"/>
      <c r="AM139" s="18">
        <v>2007</v>
      </c>
      <c r="AN139" s="19"/>
      <c r="AO139" s="19"/>
      <c r="AP139" s="19"/>
      <c r="AQ139" s="19"/>
      <c r="AR139" s="19"/>
      <c r="AS139" s="19"/>
      <c r="AT139" s="19"/>
      <c r="AU139" s="19"/>
      <c r="AV139" s="19"/>
      <c r="AW139" s="19"/>
      <c r="AX139" s="19"/>
      <c r="AY139" s="19"/>
      <c r="AZ139" s="19"/>
      <c r="BA139" s="19"/>
      <c r="BB139" s="19"/>
      <c r="BC139" s="19"/>
      <c r="BD139" s="19"/>
      <c r="BE139" s="19"/>
      <c r="BF139" s="19"/>
      <c r="BG139" s="19"/>
      <c r="BH139" s="19"/>
    </row>
    <row r="140" spans="1:60" ht="14.1" customHeight="1">
      <c r="A140" s="10" t="s">
        <v>7</v>
      </c>
      <c r="B140" s="10"/>
      <c r="C140" s="10"/>
      <c r="D140" s="10" t="s">
        <v>53</v>
      </c>
      <c r="E140" s="10" t="s">
        <v>54</v>
      </c>
      <c r="F140" s="10" t="s">
        <v>55</v>
      </c>
      <c r="G140" s="10" t="s">
        <v>56</v>
      </c>
      <c r="H140" s="10" t="s">
        <v>57</v>
      </c>
      <c r="I140" s="10" t="s">
        <v>58</v>
      </c>
      <c r="J140" s="10" t="s">
        <v>59</v>
      </c>
      <c r="K140" s="10" t="s">
        <v>60</v>
      </c>
      <c r="L140" s="10" t="s">
        <v>61</v>
      </c>
      <c r="M140" s="10" t="s">
        <v>62</v>
      </c>
      <c r="N140" s="10" t="s">
        <v>63</v>
      </c>
      <c r="O140" s="10" t="s">
        <v>64</v>
      </c>
      <c r="P140" s="10" t="s">
        <v>65</v>
      </c>
      <c r="Q140" s="10" t="s">
        <v>66</v>
      </c>
      <c r="R140" s="10" t="s">
        <v>67</v>
      </c>
      <c r="S140" s="10" t="s">
        <v>68</v>
      </c>
      <c r="T140" s="10" t="s">
        <v>69</v>
      </c>
      <c r="U140" s="10" t="s">
        <v>70</v>
      </c>
      <c r="V140" s="10" t="s">
        <v>71</v>
      </c>
      <c r="W140" s="10"/>
      <c r="Y140" s="11"/>
      <c r="Z140" s="11"/>
      <c r="AA140" s="11"/>
      <c r="AB140" s="11"/>
      <c r="AC140" s="11"/>
      <c r="AD140" s="11"/>
      <c r="AE140" s="11"/>
      <c r="AH140" s="11"/>
      <c r="AI140" s="11"/>
      <c r="AL140" s="3" t="s">
        <v>7</v>
      </c>
      <c r="AM140" s="3"/>
      <c r="AN140" s="3"/>
      <c r="AO140" s="3" t="s">
        <v>53</v>
      </c>
      <c r="AP140" s="3" t="s">
        <v>54</v>
      </c>
      <c r="AQ140" s="3" t="s">
        <v>55</v>
      </c>
      <c r="AR140" s="3" t="s">
        <v>56</v>
      </c>
      <c r="AS140" s="3" t="s">
        <v>57</v>
      </c>
      <c r="AT140" s="3" t="s">
        <v>58</v>
      </c>
      <c r="AU140" s="3" t="s">
        <v>59</v>
      </c>
      <c r="AV140" s="3" t="s">
        <v>60</v>
      </c>
      <c r="AW140" s="3" t="s">
        <v>61</v>
      </c>
      <c r="AX140" s="3" t="s">
        <v>62</v>
      </c>
      <c r="AY140" s="3" t="s">
        <v>63</v>
      </c>
      <c r="AZ140" s="3" t="s">
        <v>64</v>
      </c>
      <c r="BA140" s="3" t="s">
        <v>65</v>
      </c>
      <c r="BB140" s="3" t="s">
        <v>66</v>
      </c>
      <c r="BC140" s="3" t="s">
        <v>67</v>
      </c>
      <c r="BD140" s="3" t="s">
        <v>68</v>
      </c>
      <c r="BE140" s="3" t="s">
        <v>69</v>
      </c>
      <c r="BF140" s="3" t="s">
        <v>70</v>
      </c>
      <c r="BG140" s="3" t="s">
        <v>71</v>
      </c>
      <c r="BH140" s="3" t="s">
        <v>72</v>
      </c>
    </row>
    <row r="141" spans="1:60" ht="14.1" customHeight="1">
      <c r="A141" s="16">
        <v>24001</v>
      </c>
      <c r="B141" s="16" t="s">
        <v>27</v>
      </c>
      <c r="C141" s="16" t="s">
        <v>51</v>
      </c>
      <c r="D141">
        <f>D86/D31</f>
        <v>114.16538872003332</v>
      </c>
      <c r="E141">
        <f t="shared" ref="E141:T155" si="33">E86/E31</f>
        <v>118.27814997741766</v>
      </c>
      <c r="F141">
        <f t="shared" si="33"/>
        <v>4.5373831717284138E-2</v>
      </c>
      <c r="G141">
        <v>0</v>
      </c>
      <c r="H141">
        <v>0</v>
      </c>
      <c r="I141">
        <v>0</v>
      </c>
      <c r="J141">
        <v>0</v>
      </c>
      <c r="K141">
        <f t="shared" si="33"/>
        <v>12.710067248287325</v>
      </c>
      <c r="L141">
        <f t="shared" si="33"/>
        <v>27.58862313030976</v>
      </c>
      <c r="M141">
        <f t="shared" si="33"/>
        <v>1.3123306068930751</v>
      </c>
      <c r="N141">
        <f t="shared" si="33"/>
        <v>118.36832124197959</v>
      </c>
      <c r="O141">
        <f t="shared" si="33"/>
        <v>70.9707895323927</v>
      </c>
      <c r="P141">
        <f t="shared" si="33"/>
        <v>64.616308858778766</v>
      </c>
      <c r="Q141">
        <v>0</v>
      </c>
      <c r="R141">
        <f t="shared" si="33"/>
        <v>96.326249884520394</v>
      </c>
      <c r="S141">
        <f t="shared" si="33"/>
        <v>6.0417175327739166E-2</v>
      </c>
      <c r="T141">
        <f t="shared" si="33"/>
        <v>103.26647225450222</v>
      </c>
      <c r="U141">
        <v>0</v>
      </c>
      <c r="V141">
        <v>0</v>
      </c>
      <c r="Y141" s="11"/>
      <c r="Z141" s="11"/>
      <c r="AA141" s="11"/>
      <c r="AB141" s="11"/>
      <c r="AC141" s="11"/>
      <c r="AD141" s="11"/>
      <c r="AE141" s="11"/>
      <c r="AH141" s="11"/>
      <c r="AI141" s="11"/>
      <c r="AL141" s="16">
        <v>24001</v>
      </c>
      <c r="AM141" s="16" t="s">
        <v>27</v>
      </c>
      <c r="AN141" s="16" t="s">
        <v>51</v>
      </c>
      <c r="AO141">
        <f>AO86/AO31</f>
        <v>15.424965437302001</v>
      </c>
      <c r="AP141">
        <f t="shared" ref="AP141:BE155" si="34">AP86/AP31</f>
        <v>30.849936898471931</v>
      </c>
      <c r="AQ141">
        <f t="shared" si="34"/>
        <v>12.210228571682103</v>
      </c>
      <c r="AR141">
        <v>0</v>
      </c>
      <c r="AS141">
        <v>0</v>
      </c>
      <c r="AT141">
        <v>0</v>
      </c>
      <c r="AU141">
        <v>0</v>
      </c>
      <c r="AV141">
        <f t="shared" si="34"/>
        <v>2.1053686033554704</v>
      </c>
      <c r="AW141">
        <f t="shared" si="34"/>
        <v>3.5839396175942175</v>
      </c>
      <c r="AX141">
        <f t="shared" si="34"/>
        <v>1.6756560811481758</v>
      </c>
      <c r="AY141">
        <f t="shared" si="34"/>
        <v>24.232078195242917</v>
      </c>
      <c r="AZ141">
        <f t="shared" si="34"/>
        <v>15.69418691278201</v>
      </c>
      <c r="BA141">
        <f t="shared" si="34"/>
        <v>20.737082272126543</v>
      </c>
      <c r="BB141" t="e">
        <f t="shared" si="34"/>
        <v>#DIV/0!</v>
      </c>
      <c r="BC141">
        <f t="shared" si="34"/>
        <v>15.350680880964253</v>
      </c>
      <c r="BD141">
        <f t="shared" si="34"/>
        <v>13.387760475111545</v>
      </c>
      <c r="BE141">
        <f t="shared" si="34"/>
        <v>31.041873768294625</v>
      </c>
      <c r="BF141">
        <v>0</v>
      </c>
      <c r="BG141">
        <v>0</v>
      </c>
    </row>
    <row r="142" spans="1:60" ht="14.1" customHeight="1">
      <c r="A142" s="16">
        <v>24003</v>
      </c>
      <c r="B142" s="16" t="s">
        <v>28</v>
      </c>
      <c r="C142" s="16" t="s">
        <v>51</v>
      </c>
      <c r="D142">
        <f t="shared" ref="D142:S163" si="35">D87/D32</f>
        <v>134.77250213092785</v>
      </c>
      <c r="E142">
        <f t="shared" si="35"/>
        <v>139.62761554811445</v>
      </c>
      <c r="F142">
        <f t="shared" si="35"/>
        <v>0</v>
      </c>
      <c r="G142">
        <v>0</v>
      </c>
      <c r="H142">
        <v>0</v>
      </c>
      <c r="I142">
        <v>0</v>
      </c>
      <c r="J142">
        <v>0</v>
      </c>
      <c r="K142">
        <f t="shared" si="35"/>
        <v>29.633464809551526</v>
      </c>
      <c r="L142">
        <f t="shared" si="35"/>
        <v>28.193680577615236</v>
      </c>
      <c r="M142">
        <f t="shared" si="35"/>
        <v>0</v>
      </c>
      <c r="N142">
        <f t="shared" si="35"/>
        <v>94.218554442534483</v>
      </c>
      <c r="O142">
        <f t="shared" si="35"/>
        <v>65.085622972500573</v>
      </c>
      <c r="P142">
        <f t="shared" si="35"/>
        <v>62.478589369190665</v>
      </c>
      <c r="Q142">
        <f t="shared" si="35"/>
        <v>0</v>
      </c>
      <c r="R142">
        <f t="shared" si="35"/>
        <v>100.79063576614524</v>
      </c>
      <c r="S142">
        <f t="shared" si="35"/>
        <v>0</v>
      </c>
      <c r="T142">
        <f t="shared" si="33"/>
        <v>108.05247870096169</v>
      </c>
      <c r="U142">
        <v>0</v>
      </c>
      <c r="V142">
        <v>0</v>
      </c>
      <c r="Y142" s="11"/>
      <c r="Z142" s="11"/>
      <c r="AA142" s="11"/>
      <c r="AB142" s="11"/>
      <c r="AC142" s="11"/>
      <c r="AD142" s="11"/>
      <c r="AE142" s="11"/>
      <c r="AH142" s="11"/>
      <c r="AI142" s="11"/>
      <c r="AL142" s="16">
        <v>24003</v>
      </c>
      <c r="AM142" s="16" t="s">
        <v>28</v>
      </c>
      <c r="AN142" s="16" t="s">
        <v>51</v>
      </c>
      <c r="AO142">
        <f t="shared" ref="AO142:BD163" si="36">AO87/AO32</f>
        <v>13.383614558163345</v>
      </c>
      <c r="AP142">
        <f t="shared" si="36"/>
        <v>26.76720934469218</v>
      </c>
      <c r="AQ142">
        <f t="shared" si="36"/>
        <v>8.7528726143320377</v>
      </c>
      <c r="AR142">
        <v>0</v>
      </c>
      <c r="AS142">
        <v>0</v>
      </c>
      <c r="AT142">
        <v>0</v>
      </c>
      <c r="AU142">
        <v>0</v>
      </c>
      <c r="AV142">
        <f t="shared" si="36"/>
        <v>3.3018928569385295</v>
      </c>
      <c r="AW142">
        <f t="shared" si="36"/>
        <v>3.7633224898905713</v>
      </c>
      <c r="AX142">
        <f t="shared" si="36"/>
        <v>0</v>
      </c>
      <c r="AY142">
        <f t="shared" si="36"/>
        <v>16.822729793721567</v>
      </c>
      <c r="AZ142">
        <f t="shared" si="36"/>
        <v>14.348057864186782</v>
      </c>
      <c r="BA142">
        <f t="shared" si="36"/>
        <v>12.51034613201019</v>
      </c>
      <c r="BB142">
        <f t="shared" si="36"/>
        <v>25.192149971608895</v>
      </c>
      <c r="BC142">
        <f t="shared" si="36"/>
        <v>11.805528982524962</v>
      </c>
      <c r="BD142">
        <f t="shared" si="36"/>
        <v>9.0847642953390775</v>
      </c>
      <c r="BE142">
        <f t="shared" si="34"/>
        <v>23.611041882291687</v>
      </c>
      <c r="BF142">
        <v>0</v>
      </c>
      <c r="BG142">
        <v>0</v>
      </c>
    </row>
    <row r="143" spans="1:60" ht="14.1" customHeight="1">
      <c r="A143" s="16">
        <v>24005</v>
      </c>
      <c r="B143" s="16" t="s">
        <v>29</v>
      </c>
      <c r="C143" s="16" t="s">
        <v>51</v>
      </c>
      <c r="D143">
        <f t="shared" si="35"/>
        <v>138.75516441959971</v>
      </c>
      <c r="E143">
        <f t="shared" si="33"/>
        <v>143.75371654953892</v>
      </c>
      <c r="F143">
        <f t="shared" si="33"/>
        <v>0</v>
      </c>
      <c r="G143">
        <v>0</v>
      </c>
      <c r="H143">
        <v>0</v>
      </c>
      <c r="I143">
        <v>0</v>
      </c>
      <c r="J143">
        <v>0</v>
      </c>
      <c r="K143">
        <f t="shared" si="33"/>
        <v>32.901553322991525</v>
      </c>
      <c r="L143">
        <f t="shared" si="33"/>
        <v>29.164394275003776</v>
      </c>
      <c r="M143">
        <f t="shared" si="33"/>
        <v>1.0743442416065276</v>
      </c>
      <c r="N143">
        <f t="shared" si="33"/>
        <v>86.995120511665064</v>
      </c>
      <c r="O143">
        <f t="shared" si="33"/>
        <v>50.450442976131619</v>
      </c>
      <c r="P143">
        <f t="shared" si="33"/>
        <v>81.88862912075659</v>
      </c>
      <c r="Q143">
        <f t="shared" si="33"/>
        <v>0</v>
      </c>
      <c r="R143">
        <f t="shared" si="33"/>
        <v>125.26055615471653</v>
      </c>
      <c r="S143">
        <f t="shared" si="33"/>
        <v>0</v>
      </c>
      <c r="T143">
        <f t="shared" si="33"/>
        <v>134.28540982298367</v>
      </c>
      <c r="U143">
        <v>0</v>
      </c>
      <c r="V143">
        <v>0</v>
      </c>
      <c r="Y143" s="11"/>
      <c r="Z143" s="11"/>
      <c r="AA143" s="11"/>
      <c r="AB143" s="11"/>
      <c r="AC143" s="11"/>
      <c r="AD143" s="11"/>
      <c r="AE143" s="11"/>
      <c r="AH143" s="11"/>
      <c r="AI143" s="11"/>
      <c r="AL143" s="16">
        <v>24005</v>
      </c>
      <c r="AM143" s="16" t="s">
        <v>29</v>
      </c>
      <c r="AN143" s="16" t="s">
        <v>51</v>
      </c>
      <c r="AO143">
        <f t="shared" si="36"/>
        <v>13.269879884368207</v>
      </c>
      <c r="AP143">
        <f t="shared" si="34"/>
        <v>27.921092933213902</v>
      </c>
      <c r="AQ143">
        <f t="shared" si="34"/>
        <v>10.301366422168691</v>
      </c>
      <c r="AR143">
        <v>0</v>
      </c>
      <c r="AS143">
        <v>0</v>
      </c>
      <c r="AT143">
        <v>0</v>
      </c>
      <c r="AU143">
        <v>0</v>
      </c>
      <c r="AV143">
        <f t="shared" si="34"/>
        <v>2.314958600902735</v>
      </c>
      <c r="AW143">
        <f t="shared" si="34"/>
        <v>1.9528725176336452</v>
      </c>
      <c r="AX143">
        <f t="shared" si="34"/>
        <v>0</v>
      </c>
      <c r="AY143">
        <f t="shared" si="34"/>
        <v>15.089468438471531</v>
      </c>
      <c r="AZ143">
        <f t="shared" si="34"/>
        <v>15.053277216109112</v>
      </c>
      <c r="BA143">
        <f t="shared" si="34"/>
        <v>16.520481808098129</v>
      </c>
      <c r="BB143">
        <f t="shared" si="34"/>
        <v>33.306557970363585</v>
      </c>
      <c r="BC143">
        <f t="shared" si="34"/>
        <v>14.129353807841666</v>
      </c>
      <c r="BD143">
        <f t="shared" si="34"/>
        <v>11.118714799807424</v>
      </c>
      <c r="BE143">
        <f t="shared" si="34"/>
        <v>28.258728014710144</v>
      </c>
      <c r="BF143">
        <v>0</v>
      </c>
      <c r="BG143">
        <v>0</v>
      </c>
    </row>
    <row r="144" spans="1:60" ht="14.1" customHeight="1">
      <c r="A144" s="16">
        <v>24009</v>
      </c>
      <c r="B144" s="16" t="s">
        <v>30</v>
      </c>
      <c r="C144" s="16" t="s">
        <v>51</v>
      </c>
      <c r="D144">
        <f t="shared" si="35"/>
        <v>103.93416793395893</v>
      </c>
      <c r="E144">
        <f t="shared" si="33"/>
        <v>107.67832168665456</v>
      </c>
      <c r="F144">
        <f t="shared" si="33"/>
        <v>1.1455165458620291</v>
      </c>
      <c r="G144">
        <v>0</v>
      </c>
      <c r="H144">
        <v>0</v>
      </c>
      <c r="I144">
        <v>0</v>
      </c>
      <c r="J144">
        <v>0</v>
      </c>
      <c r="K144">
        <f t="shared" si="33"/>
        <v>28.64582584768398</v>
      </c>
      <c r="L144">
        <f t="shared" si="33"/>
        <v>38.975002965072242</v>
      </c>
      <c r="M144">
        <f t="shared" si="33"/>
        <v>8.9625227559104044</v>
      </c>
      <c r="N144">
        <f t="shared" si="33"/>
        <v>103.5992026825022</v>
      </c>
      <c r="O144">
        <f t="shared" si="33"/>
        <v>73.36681643325575</v>
      </c>
      <c r="P144">
        <f t="shared" si="33"/>
        <v>89.065149916812601</v>
      </c>
      <c r="Q144">
        <f t="shared" si="33"/>
        <v>49.719571767793994</v>
      </c>
      <c r="R144">
        <f t="shared" si="33"/>
        <v>112.71120744319326</v>
      </c>
      <c r="S144">
        <f t="shared" si="33"/>
        <v>1.710013077605421</v>
      </c>
      <c r="T144">
        <f t="shared" si="33"/>
        <v>120.83190432744934</v>
      </c>
      <c r="U144">
        <v>0</v>
      </c>
      <c r="V144">
        <v>0</v>
      </c>
      <c r="Y144" s="11"/>
      <c r="Z144" s="11"/>
      <c r="AA144" s="11"/>
      <c r="AB144" s="11"/>
      <c r="AC144" s="11"/>
      <c r="AD144" s="11"/>
      <c r="AE144" s="11"/>
      <c r="AH144" s="11"/>
      <c r="AI144" s="11"/>
      <c r="AL144" s="16">
        <v>24009</v>
      </c>
      <c r="AM144" s="16" t="s">
        <v>30</v>
      </c>
      <c r="AN144" s="16" t="s">
        <v>51</v>
      </c>
      <c r="AO144">
        <f t="shared" si="36"/>
        <v>8.5933286073165096</v>
      </c>
      <c r="AP144">
        <f t="shared" si="34"/>
        <v>17.186662033915567</v>
      </c>
      <c r="AQ144">
        <f t="shared" si="34"/>
        <v>8.0607682474135256</v>
      </c>
      <c r="AR144">
        <v>0</v>
      </c>
      <c r="AS144">
        <v>0</v>
      </c>
      <c r="AT144">
        <v>0</v>
      </c>
      <c r="AU144">
        <v>0</v>
      </c>
      <c r="AV144">
        <f t="shared" si="34"/>
        <v>1.9998457188916752</v>
      </c>
      <c r="AW144">
        <f t="shared" si="34"/>
        <v>26.299699707560077</v>
      </c>
      <c r="AX144">
        <f t="shared" si="34"/>
        <v>13.157262873059322</v>
      </c>
      <c r="AY144">
        <f t="shared" si="34"/>
        <v>13.359779908840778</v>
      </c>
      <c r="AZ144">
        <f t="shared" si="34"/>
        <v>12.46826676646463</v>
      </c>
      <c r="BA144">
        <f t="shared" si="34"/>
        <v>14.360056290179628</v>
      </c>
      <c r="BB144">
        <f t="shared" si="34"/>
        <v>27.073285475438894</v>
      </c>
      <c r="BC144">
        <f t="shared" si="34"/>
        <v>10.991664685942984</v>
      </c>
      <c r="BD144">
        <f t="shared" si="34"/>
        <v>9.4648041995636589</v>
      </c>
      <c r="BE144">
        <f t="shared" si="34"/>
        <v>21.983336885575543</v>
      </c>
      <c r="BF144">
        <v>0</v>
      </c>
      <c r="BG144">
        <v>0</v>
      </c>
    </row>
    <row r="145" spans="1:59" ht="14.1" customHeight="1">
      <c r="A145" s="16">
        <v>24011</v>
      </c>
      <c r="B145" s="16" t="s">
        <v>31</v>
      </c>
      <c r="C145" s="16" t="s">
        <v>51</v>
      </c>
      <c r="D145">
        <f t="shared" si="35"/>
        <v>162.23898459841584</v>
      </c>
      <c r="E145">
        <f t="shared" si="33"/>
        <v>191.46090499681972</v>
      </c>
      <c r="F145">
        <f t="shared" si="33"/>
        <v>3.6798939217742568</v>
      </c>
      <c r="G145">
        <v>0</v>
      </c>
      <c r="H145">
        <v>0</v>
      </c>
      <c r="I145">
        <v>0</v>
      </c>
      <c r="J145">
        <v>0</v>
      </c>
      <c r="K145">
        <f t="shared" si="33"/>
        <v>65.906137432631738</v>
      </c>
      <c r="L145">
        <f t="shared" si="33"/>
        <v>96.596187674326259</v>
      </c>
      <c r="M145">
        <f t="shared" si="33"/>
        <v>36.613446560410864</v>
      </c>
      <c r="N145">
        <f t="shared" si="33"/>
        <v>135.11612592399098</v>
      </c>
      <c r="O145">
        <f t="shared" si="33"/>
        <v>70.564926084833843</v>
      </c>
      <c r="P145">
        <f t="shared" si="33"/>
        <v>101.54449362202199</v>
      </c>
      <c r="Q145">
        <f t="shared" si="33"/>
        <v>76.347516850065375</v>
      </c>
      <c r="R145">
        <f t="shared" si="33"/>
        <v>142.92628540450613</v>
      </c>
      <c r="S145">
        <f t="shared" si="33"/>
        <v>5.2224868201556864</v>
      </c>
      <c r="T145">
        <f t="shared" si="33"/>
        <v>175.06254043677544</v>
      </c>
      <c r="U145">
        <v>0</v>
      </c>
      <c r="V145">
        <v>0</v>
      </c>
      <c r="Y145" s="11"/>
      <c r="Z145" s="11"/>
      <c r="AA145" s="11"/>
      <c r="AB145" s="11"/>
      <c r="AC145" s="11"/>
      <c r="AD145" s="11"/>
      <c r="AE145" s="11"/>
      <c r="AH145" s="11"/>
      <c r="AI145" s="11"/>
      <c r="AL145" s="16">
        <v>24011</v>
      </c>
      <c r="AM145" s="16" t="s">
        <v>31</v>
      </c>
      <c r="AN145" s="16" t="s">
        <v>51</v>
      </c>
      <c r="AO145">
        <f t="shared" si="36"/>
        <v>13.288860669842451</v>
      </c>
      <c r="AP145">
        <f t="shared" si="34"/>
        <v>32.907512072212029</v>
      </c>
      <c r="AQ145">
        <f t="shared" si="34"/>
        <v>9.8495682854719249</v>
      </c>
      <c r="AR145">
        <v>0</v>
      </c>
      <c r="AS145">
        <v>0</v>
      </c>
      <c r="AT145">
        <v>0</v>
      </c>
      <c r="AU145">
        <v>0</v>
      </c>
      <c r="AV145">
        <f t="shared" si="34"/>
        <v>3.8703806070388351</v>
      </c>
      <c r="AW145">
        <f t="shared" si="34"/>
        <v>56.993072472494177</v>
      </c>
      <c r="AX145">
        <f t="shared" si="34"/>
        <v>26.345844455863524</v>
      </c>
      <c r="AY145">
        <f t="shared" si="34"/>
        <v>12.270503858389695</v>
      </c>
      <c r="AZ145">
        <f t="shared" si="34"/>
        <v>12.806146867515922</v>
      </c>
      <c r="BA145">
        <f t="shared" si="34"/>
        <v>16.095161817957823</v>
      </c>
      <c r="BB145">
        <f t="shared" si="34"/>
        <v>33.186241833817668</v>
      </c>
      <c r="BC145">
        <f t="shared" si="34"/>
        <v>13.638626430114304</v>
      </c>
      <c r="BD145">
        <f t="shared" si="34"/>
        <v>8.8540627444241586</v>
      </c>
      <c r="BE145">
        <f t="shared" si="34"/>
        <v>31.378819485894692</v>
      </c>
      <c r="BF145">
        <v>0</v>
      </c>
      <c r="BG145">
        <v>0</v>
      </c>
    </row>
    <row r="146" spans="1:59" ht="14.1" customHeight="1">
      <c r="A146" s="16">
        <v>24013</v>
      </c>
      <c r="B146" s="16" t="s">
        <v>32</v>
      </c>
      <c r="C146" s="16" t="s">
        <v>51</v>
      </c>
      <c r="D146">
        <f t="shared" si="35"/>
        <v>128.03111628616901</v>
      </c>
      <c r="E146">
        <f t="shared" si="33"/>
        <v>132.64338438916351</v>
      </c>
      <c r="F146">
        <f t="shared" si="33"/>
        <v>7.8954882617928629E-2</v>
      </c>
      <c r="G146">
        <v>0</v>
      </c>
      <c r="H146">
        <v>0</v>
      </c>
      <c r="I146">
        <v>0</v>
      </c>
      <c r="J146">
        <v>0</v>
      </c>
      <c r="K146">
        <f t="shared" si="33"/>
        <v>10.0601222719182</v>
      </c>
      <c r="L146">
        <f t="shared" si="33"/>
        <v>28.39558578914361</v>
      </c>
      <c r="M146">
        <f t="shared" si="33"/>
        <v>2.7261365464805163</v>
      </c>
      <c r="N146">
        <f t="shared" si="33"/>
        <v>81.033332974218311</v>
      </c>
      <c r="O146">
        <f t="shared" si="33"/>
        <v>44.456649245001685</v>
      </c>
      <c r="P146">
        <f t="shared" si="33"/>
        <v>88.516988262103055</v>
      </c>
      <c r="Q146">
        <f t="shared" si="33"/>
        <v>1.9072902418711011</v>
      </c>
      <c r="R146">
        <f t="shared" si="33"/>
        <v>132.45382752855525</v>
      </c>
      <c r="S146">
        <f t="shared" si="33"/>
        <v>0.12727557878915494</v>
      </c>
      <c r="T146">
        <f t="shared" si="33"/>
        <v>141.99696169741028</v>
      </c>
      <c r="U146">
        <v>0</v>
      </c>
      <c r="V146">
        <v>0</v>
      </c>
      <c r="Y146" s="11"/>
      <c r="Z146" s="11"/>
      <c r="AA146" s="11"/>
      <c r="AB146" s="11"/>
      <c r="AC146" s="11"/>
      <c r="AD146" s="11"/>
      <c r="AE146" s="11"/>
      <c r="AH146" s="11"/>
      <c r="AI146" s="11"/>
      <c r="AL146" s="16">
        <v>24013</v>
      </c>
      <c r="AM146" s="16" t="s">
        <v>32</v>
      </c>
      <c r="AN146" s="16" t="s">
        <v>51</v>
      </c>
      <c r="AO146">
        <f t="shared" si="36"/>
        <v>12.396826231996181</v>
      </c>
      <c r="AP146">
        <f t="shared" si="34"/>
        <v>32.150927310800832</v>
      </c>
      <c r="AQ146">
        <f t="shared" si="34"/>
        <v>9.606685692892917</v>
      </c>
      <c r="AR146">
        <v>0</v>
      </c>
      <c r="AS146">
        <v>0</v>
      </c>
      <c r="AT146">
        <v>0</v>
      </c>
      <c r="AU146">
        <v>0</v>
      </c>
      <c r="AV146">
        <f t="shared" si="34"/>
        <v>0.9730841182333656</v>
      </c>
      <c r="AW146">
        <f t="shared" si="34"/>
        <v>4.271481019549241</v>
      </c>
      <c r="AX146">
        <f t="shared" si="34"/>
        <v>4.0858990384321459</v>
      </c>
      <c r="AY146">
        <f t="shared" si="34"/>
        <v>13.505988259039428</v>
      </c>
      <c r="AZ146">
        <f t="shared" si="34"/>
        <v>16.861094121974379</v>
      </c>
      <c r="BA146">
        <f t="shared" si="34"/>
        <v>18.001705014720866</v>
      </c>
      <c r="BB146">
        <f t="shared" si="34"/>
        <v>35.667732350017488</v>
      </c>
      <c r="BC146">
        <f t="shared" si="34"/>
        <v>15.126691891599204</v>
      </c>
      <c r="BD146">
        <f t="shared" si="34"/>
        <v>9.8204190214449998</v>
      </c>
      <c r="BE146">
        <f t="shared" si="34"/>
        <v>35.169234174781167</v>
      </c>
      <c r="BF146">
        <v>0</v>
      </c>
      <c r="BG146">
        <v>0</v>
      </c>
    </row>
    <row r="147" spans="1:59" ht="14.1" customHeight="1">
      <c r="A147">
        <v>24015</v>
      </c>
      <c r="B147" t="s">
        <v>33</v>
      </c>
      <c r="C147" s="16" t="s">
        <v>51</v>
      </c>
      <c r="D147">
        <f t="shared" si="35"/>
        <v>155.87182040216587</v>
      </c>
      <c r="E147">
        <f t="shared" si="33"/>
        <v>161.48696060737333</v>
      </c>
      <c r="F147">
        <f t="shared" si="33"/>
        <v>0.72727118596475215</v>
      </c>
      <c r="G147">
        <v>0</v>
      </c>
      <c r="H147">
        <v>0</v>
      </c>
      <c r="I147">
        <v>0</v>
      </c>
      <c r="J147">
        <v>0</v>
      </c>
      <c r="K147">
        <f t="shared" si="33"/>
        <v>5.3954790817416942</v>
      </c>
      <c r="L147">
        <f t="shared" si="33"/>
        <v>34.636620162793797</v>
      </c>
      <c r="M147">
        <f t="shared" si="33"/>
        <v>11.092806299268583</v>
      </c>
      <c r="N147">
        <f t="shared" si="33"/>
        <v>82.781444182709294</v>
      </c>
      <c r="O147">
        <f t="shared" si="33"/>
        <v>75.318720350233107</v>
      </c>
      <c r="P147">
        <f t="shared" si="33"/>
        <v>97.130887066201865</v>
      </c>
      <c r="Q147">
        <f t="shared" si="33"/>
        <v>34.900440723315128</v>
      </c>
      <c r="R147">
        <f t="shared" si="33"/>
        <v>139.69159725353353</v>
      </c>
      <c r="S147">
        <f t="shared" si="33"/>
        <v>1.0959043522046703</v>
      </c>
      <c r="T147">
        <f t="shared" si="33"/>
        <v>149.7561752490858</v>
      </c>
      <c r="U147">
        <v>0</v>
      </c>
      <c r="V147">
        <v>0</v>
      </c>
      <c r="Y147" s="11"/>
      <c r="Z147" s="11"/>
      <c r="AA147" s="11"/>
      <c r="AB147" s="11"/>
      <c r="AC147" s="11"/>
      <c r="AD147" s="11"/>
      <c r="AE147" s="11"/>
      <c r="AH147" s="11"/>
      <c r="AI147" s="11"/>
      <c r="AL147">
        <v>24015</v>
      </c>
      <c r="AM147" t="s">
        <v>33</v>
      </c>
      <c r="AN147" s="16" t="s">
        <v>51</v>
      </c>
      <c r="AO147">
        <f t="shared" si="36"/>
        <v>12.475464547111352</v>
      </c>
      <c r="AP147">
        <f t="shared" si="34"/>
        <v>68.510652733396611</v>
      </c>
      <c r="AQ147">
        <f t="shared" si="34"/>
        <v>9.5193122561604948</v>
      </c>
      <c r="AR147">
        <v>0</v>
      </c>
      <c r="AS147">
        <v>0</v>
      </c>
      <c r="AT147">
        <v>0</v>
      </c>
      <c r="AU147">
        <v>0</v>
      </c>
      <c r="AV147">
        <f t="shared" si="34"/>
        <v>0.45793662257529061</v>
      </c>
      <c r="AW147">
        <f t="shared" si="34"/>
        <v>22.65851296624005</v>
      </c>
      <c r="AX147">
        <f t="shared" si="34"/>
        <v>10.880028744222516</v>
      </c>
      <c r="AY147">
        <f t="shared" si="34"/>
        <v>26.779625425231682</v>
      </c>
      <c r="AZ147">
        <f t="shared" si="34"/>
        <v>11.913269328060871</v>
      </c>
      <c r="BA147">
        <f t="shared" si="34"/>
        <v>15.871178371286124</v>
      </c>
      <c r="BB147">
        <f t="shared" si="34"/>
        <v>30.592993066999945</v>
      </c>
      <c r="BC147">
        <f t="shared" si="34"/>
        <v>13.187203159215359</v>
      </c>
      <c r="BD147">
        <f t="shared" si="34"/>
        <v>9.8468559690508837</v>
      </c>
      <c r="BE147">
        <f t="shared" si="34"/>
        <v>64.223285162360611</v>
      </c>
      <c r="BF147">
        <v>0</v>
      </c>
      <c r="BG147">
        <v>0</v>
      </c>
    </row>
    <row r="148" spans="1:59" ht="14.1" customHeight="1">
      <c r="A148">
        <v>24017</v>
      </c>
      <c r="B148" t="s">
        <v>34</v>
      </c>
      <c r="C148" s="16" t="s">
        <v>51</v>
      </c>
      <c r="D148">
        <f t="shared" si="35"/>
        <v>117.45652757361933</v>
      </c>
      <c r="E148">
        <f t="shared" si="33"/>
        <v>121.68782593427423</v>
      </c>
      <c r="F148">
        <f t="shared" si="33"/>
        <v>0.77141100654984596</v>
      </c>
      <c r="G148">
        <v>0</v>
      </c>
      <c r="H148">
        <v>0</v>
      </c>
      <c r="I148">
        <v>0</v>
      </c>
      <c r="J148">
        <v>0</v>
      </c>
      <c r="K148">
        <f t="shared" si="33"/>
        <v>21.567665277665711</v>
      </c>
      <c r="L148">
        <f t="shared" si="33"/>
        <v>37.761022056600929</v>
      </c>
      <c r="M148">
        <f t="shared" si="33"/>
        <v>7.6197079458004957</v>
      </c>
      <c r="N148">
        <f t="shared" si="33"/>
        <v>100.13948900796281</v>
      </c>
      <c r="O148">
        <f t="shared" si="33"/>
        <v>69.31850160725962</v>
      </c>
      <c r="P148">
        <f t="shared" si="33"/>
        <v>72.225927390450138</v>
      </c>
      <c r="Q148">
        <f t="shared" si="33"/>
        <v>28.776708907172964</v>
      </c>
      <c r="R148">
        <f t="shared" si="33"/>
        <v>111.1089750041472</v>
      </c>
      <c r="S148">
        <f t="shared" si="33"/>
        <v>0.82947534187492566</v>
      </c>
      <c r="T148">
        <f t="shared" si="33"/>
        <v>119.11424958797227</v>
      </c>
      <c r="U148">
        <v>0</v>
      </c>
      <c r="V148">
        <v>0</v>
      </c>
      <c r="Y148" s="11"/>
      <c r="Z148" s="11"/>
      <c r="AA148" s="11"/>
      <c r="AB148" s="11"/>
      <c r="AC148" s="11"/>
      <c r="AD148" s="11"/>
      <c r="AE148" s="11"/>
      <c r="AH148" s="11"/>
      <c r="AI148" s="11"/>
      <c r="AL148">
        <v>24017</v>
      </c>
      <c r="AM148" t="s">
        <v>34</v>
      </c>
      <c r="AN148" s="16" t="s">
        <v>51</v>
      </c>
      <c r="AO148">
        <f t="shared" si="36"/>
        <v>10.586731490163309</v>
      </c>
      <c r="AP148">
        <f t="shared" si="34"/>
        <v>21.194981588933679</v>
      </c>
      <c r="AQ148">
        <f t="shared" si="34"/>
        <v>8.0659276737493002</v>
      </c>
      <c r="AR148">
        <v>0</v>
      </c>
      <c r="AS148">
        <v>0</v>
      </c>
      <c r="AT148">
        <v>0</v>
      </c>
      <c r="AU148">
        <v>0</v>
      </c>
      <c r="AV148">
        <f t="shared" si="34"/>
        <v>2.3057297803286292</v>
      </c>
      <c r="AW148">
        <f t="shared" si="34"/>
        <v>5.9677565054549557</v>
      </c>
      <c r="AX148">
        <f t="shared" si="34"/>
        <v>6.2653473841558265</v>
      </c>
      <c r="AY148">
        <f t="shared" si="34"/>
        <v>15.317133421119633</v>
      </c>
      <c r="AZ148">
        <f t="shared" si="34"/>
        <v>15.613197579735589</v>
      </c>
      <c r="BA148">
        <f t="shared" si="34"/>
        <v>13.024689928414899</v>
      </c>
      <c r="BB148">
        <f t="shared" si="34"/>
        <v>24.552102364104325</v>
      </c>
      <c r="BC148">
        <f t="shared" si="34"/>
        <v>11.782500732487184</v>
      </c>
      <c r="BD148">
        <f t="shared" si="34"/>
        <v>7.0397460268663012</v>
      </c>
      <c r="BE148">
        <f t="shared" si="34"/>
        <v>23.565004518637256</v>
      </c>
      <c r="BF148">
        <v>0</v>
      </c>
      <c r="BG148">
        <v>0</v>
      </c>
    </row>
    <row r="149" spans="1:59" ht="14.1" customHeight="1">
      <c r="A149">
        <v>24019</v>
      </c>
      <c r="B149" t="s">
        <v>35</v>
      </c>
      <c r="C149" s="16" t="s">
        <v>51</v>
      </c>
      <c r="D149">
        <f t="shared" si="35"/>
        <v>168.79672899936074</v>
      </c>
      <c r="E149">
        <f t="shared" si="33"/>
        <v>255.26673470346861</v>
      </c>
      <c r="F149">
        <f t="shared" si="33"/>
        <v>4.4935357396106577</v>
      </c>
      <c r="G149">
        <v>0</v>
      </c>
      <c r="H149">
        <v>0</v>
      </c>
      <c r="I149">
        <v>0</v>
      </c>
      <c r="J149">
        <v>0</v>
      </c>
      <c r="K149">
        <f t="shared" si="33"/>
        <v>35.045175508190312</v>
      </c>
      <c r="L149">
        <f t="shared" si="33"/>
        <v>231.52525616717074</v>
      </c>
      <c r="M149">
        <f t="shared" si="33"/>
        <v>78.197007494345073</v>
      </c>
      <c r="N149">
        <f t="shared" si="33"/>
        <v>138.27381074453859</v>
      </c>
      <c r="O149">
        <f t="shared" si="33"/>
        <v>79.206129052633287</v>
      </c>
      <c r="P149">
        <v>0</v>
      </c>
      <c r="Q149">
        <f t="shared" si="33"/>
        <v>53.741588222521393</v>
      </c>
      <c r="R149">
        <f t="shared" si="33"/>
        <v>99.394787221281661</v>
      </c>
      <c r="S149">
        <f t="shared" si="33"/>
        <v>6.5306050100805644</v>
      </c>
      <c r="T149">
        <f t="shared" si="33"/>
        <v>194.97647842393022</v>
      </c>
      <c r="U149">
        <v>0</v>
      </c>
      <c r="V149">
        <v>0</v>
      </c>
      <c r="Y149" s="11"/>
      <c r="Z149" s="11"/>
      <c r="AA149" s="11"/>
      <c r="AB149" s="11"/>
      <c r="AC149" s="11"/>
      <c r="AD149" s="11"/>
      <c r="AE149" s="11"/>
      <c r="AH149" s="11"/>
      <c r="AI149" s="11"/>
      <c r="AL149">
        <v>24019</v>
      </c>
      <c r="AM149" t="s">
        <v>35</v>
      </c>
      <c r="AN149" s="16" t="s">
        <v>51</v>
      </c>
      <c r="AO149">
        <f t="shared" si="36"/>
        <v>13.932154708183418</v>
      </c>
      <c r="AP149">
        <f t="shared" si="34"/>
        <v>61.111611158635085</v>
      </c>
      <c r="AQ149">
        <f t="shared" si="34"/>
        <v>8.1878579626400025</v>
      </c>
      <c r="AR149">
        <v>0</v>
      </c>
      <c r="AS149">
        <v>0</v>
      </c>
      <c r="AT149">
        <v>0</v>
      </c>
      <c r="AU149">
        <v>0</v>
      </c>
      <c r="AV149">
        <f t="shared" si="34"/>
        <v>2.290832863667164</v>
      </c>
      <c r="AW149">
        <f t="shared" si="34"/>
        <v>143.45171237131731</v>
      </c>
      <c r="AX149">
        <f t="shared" si="34"/>
        <v>69.978247986076497</v>
      </c>
      <c r="AY149">
        <f t="shared" si="34"/>
        <v>12.805754926107081</v>
      </c>
      <c r="AZ149">
        <f t="shared" si="34"/>
        <v>35.627352483441612</v>
      </c>
      <c r="BA149">
        <v>0</v>
      </c>
      <c r="BB149">
        <f t="shared" si="34"/>
        <v>35.740412474397836</v>
      </c>
      <c r="BC149">
        <f t="shared" si="34"/>
        <v>9.3330778716436011</v>
      </c>
      <c r="BD149">
        <f t="shared" si="34"/>
        <v>8.8337974149859519</v>
      </c>
      <c r="BE149">
        <f t="shared" si="34"/>
        <v>63.522303152182317</v>
      </c>
      <c r="BF149">
        <v>0</v>
      </c>
      <c r="BG149">
        <v>0</v>
      </c>
    </row>
    <row r="150" spans="1:59" ht="14.1" customHeight="1">
      <c r="A150">
        <v>24021</v>
      </c>
      <c r="B150" t="s">
        <v>36</v>
      </c>
      <c r="C150" s="16" t="s">
        <v>51</v>
      </c>
      <c r="D150">
        <f t="shared" si="35"/>
        <v>132.86768706845839</v>
      </c>
      <c r="E150">
        <f t="shared" si="33"/>
        <v>137.65415582345054</v>
      </c>
      <c r="F150">
        <f t="shared" si="33"/>
        <v>4.4311847671611664E-2</v>
      </c>
      <c r="G150">
        <v>0</v>
      </c>
      <c r="H150">
        <v>0</v>
      </c>
      <c r="I150">
        <v>0</v>
      </c>
      <c r="J150">
        <v>0</v>
      </c>
      <c r="K150">
        <f t="shared" si="33"/>
        <v>11.164534859741757</v>
      </c>
      <c r="L150">
        <f t="shared" si="33"/>
        <v>30.250080285690501</v>
      </c>
      <c r="M150">
        <f t="shared" si="33"/>
        <v>2.5538966773675567</v>
      </c>
      <c r="N150">
        <f t="shared" si="33"/>
        <v>91.216695783145724</v>
      </c>
      <c r="O150">
        <f t="shared" si="33"/>
        <v>70.759524398441798</v>
      </c>
      <c r="P150">
        <f t="shared" si="33"/>
        <v>91.186540961540175</v>
      </c>
      <c r="Q150">
        <f t="shared" si="33"/>
        <v>1.3030154337900903</v>
      </c>
      <c r="R150">
        <f t="shared" si="33"/>
        <v>112.06855143870432</v>
      </c>
      <c r="S150">
        <f t="shared" si="33"/>
        <v>0.1085549015717175</v>
      </c>
      <c r="T150">
        <f t="shared" si="33"/>
        <v>120.14300580012267</v>
      </c>
      <c r="U150">
        <v>0</v>
      </c>
      <c r="V150">
        <v>0</v>
      </c>
      <c r="Y150" s="11"/>
      <c r="Z150" s="11"/>
      <c r="AA150" s="11"/>
      <c r="AB150" s="11"/>
      <c r="AC150" s="11"/>
      <c r="AD150" s="11"/>
      <c r="AE150" s="11"/>
      <c r="AH150" s="11"/>
      <c r="AI150" s="11"/>
      <c r="AL150">
        <v>24021</v>
      </c>
      <c r="AM150" t="s">
        <v>36</v>
      </c>
      <c r="AN150" s="16" t="s">
        <v>51</v>
      </c>
      <c r="AO150">
        <f t="shared" si="36"/>
        <v>12.37766157261969</v>
      </c>
      <c r="AP150">
        <f t="shared" si="34"/>
        <v>28.774046879351506</v>
      </c>
      <c r="AQ150">
        <f t="shared" si="34"/>
        <v>9.2947722705308635</v>
      </c>
      <c r="AR150">
        <v>0</v>
      </c>
      <c r="AS150">
        <v>0</v>
      </c>
      <c r="AT150">
        <v>0</v>
      </c>
      <c r="AU150">
        <v>0</v>
      </c>
      <c r="AV150">
        <f t="shared" si="34"/>
        <v>1.1700711212672854</v>
      </c>
      <c r="AW150">
        <f t="shared" si="34"/>
        <v>5.3323379634981753</v>
      </c>
      <c r="AX150">
        <f t="shared" si="34"/>
        <v>3.0295653289721218</v>
      </c>
      <c r="AY150">
        <f t="shared" si="34"/>
        <v>14.278012978781561</v>
      </c>
      <c r="AZ150">
        <f t="shared" si="34"/>
        <v>11.676608555315028</v>
      </c>
      <c r="BA150">
        <f t="shared" si="34"/>
        <v>17.309220434072685</v>
      </c>
      <c r="BB150">
        <f t="shared" si="34"/>
        <v>34.008134063731632</v>
      </c>
      <c r="BC150">
        <f t="shared" si="34"/>
        <v>12.313158446968524</v>
      </c>
      <c r="BD150">
        <f t="shared" si="34"/>
        <v>11.133623179227204</v>
      </c>
      <c r="BE150">
        <f t="shared" si="34"/>
        <v>25.748864487169719</v>
      </c>
      <c r="BF150">
        <v>0</v>
      </c>
      <c r="BG150">
        <v>0</v>
      </c>
    </row>
    <row r="151" spans="1:59" ht="14.1" customHeight="1">
      <c r="A151">
        <v>24023</v>
      </c>
      <c r="B151" t="s">
        <v>37</v>
      </c>
      <c r="C151" s="16" t="s">
        <v>51</v>
      </c>
      <c r="D151">
        <f t="shared" si="35"/>
        <v>124.54076867874471</v>
      </c>
      <c r="E151">
        <f t="shared" si="33"/>
        <v>129.02723495170125</v>
      </c>
      <c r="F151">
        <f t="shared" si="33"/>
        <v>4.6209179414825703E-3</v>
      </c>
      <c r="G151">
        <v>0</v>
      </c>
      <c r="H151">
        <v>0</v>
      </c>
      <c r="I151">
        <v>0</v>
      </c>
      <c r="J151">
        <v>0</v>
      </c>
      <c r="K151">
        <f t="shared" si="33"/>
        <v>2.6979801209073639</v>
      </c>
      <c r="L151">
        <f t="shared" si="33"/>
        <v>27.979408511358592</v>
      </c>
      <c r="M151">
        <f t="shared" si="33"/>
        <v>0.17093882860104023</v>
      </c>
      <c r="N151">
        <f t="shared" si="33"/>
        <v>84.41775006442866</v>
      </c>
      <c r="O151">
        <f t="shared" si="33"/>
        <v>71.573322195772818</v>
      </c>
      <c r="P151">
        <f t="shared" si="33"/>
        <v>58.108813840222041</v>
      </c>
      <c r="Q151">
        <v>0</v>
      </c>
      <c r="R151">
        <f t="shared" si="33"/>
        <v>117.42904337902101</v>
      </c>
      <c r="S151">
        <f t="shared" si="33"/>
        <v>7.8696953570899803E-3</v>
      </c>
      <c r="T151">
        <f t="shared" si="33"/>
        <v>125.88965667846554</v>
      </c>
      <c r="U151">
        <v>0</v>
      </c>
      <c r="V151">
        <v>0</v>
      </c>
      <c r="Y151" s="11"/>
      <c r="Z151" s="11"/>
      <c r="AA151" s="11"/>
      <c r="AB151" s="11"/>
      <c r="AC151" s="11"/>
      <c r="AD151" s="11"/>
      <c r="AE151" s="11"/>
      <c r="AH151" s="11"/>
      <c r="AI151" s="11"/>
      <c r="AL151">
        <v>24023</v>
      </c>
      <c r="AM151" t="s">
        <v>37</v>
      </c>
      <c r="AN151" s="16" t="s">
        <v>51</v>
      </c>
      <c r="AO151">
        <f t="shared" si="36"/>
        <v>12.872272982148255</v>
      </c>
      <c r="AP151">
        <f t="shared" si="34"/>
        <v>25.802274841039022</v>
      </c>
      <c r="AQ151">
        <f t="shared" si="34"/>
        <v>10.312712964961312</v>
      </c>
      <c r="AR151">
        <v>0</v>
      </c>
      <c r="AS151">
        <v>0</v>
      </c>
      <c r="AT151">
        <v>0</v>
      </c>
      <c r="AU151">
        <v>0</v>
      </c>
      <c r="AV151">
        <f t="shared" si="34"/>
        <v>0.20423569979906933</v>
      </c>
      <c r="AW151">
        <f t="shared" si="34"/>
        <v>3.4583792038930228</v>
      </c>
      <c r="AX151">
        <f t="shared" si="34"/>
        <v>0.55337246430293419</v>
      </c>
      <c r="AY151">
        <f t="shared" si="34"/>
        <v>17.810458494330408</v>
      </c>
      <c r="AZ151">
        <f t="shared" si="34"/>
        <v>13.699246886489409</v>
      </c>
      <c r="BA151">
        <f t="shared" si="34"/>
        <v>13.87738173680119</v>
      </c>
      <c r="BB151">
        <v>0</v>
      </c>
      <c r="BC151">
        <f t="shared" si="34"/>
        <v>14.16201974871187</v>
      </c>
      <c r="BD151">
        <f t="shared" si="34"/>
        <v>10.194641887914351</v>
      </c>
      <c r="BE151">
        <f t="shared" si="34"/>
        <v>28.355531175907284</v>
      </c>
      <c r="BF151">
        <v>0</v>
      </c>
      <c r="BG151">
        <v>0</v>
      </c>
    </row>
    <row r="152" spans="1:59" ht="14.1" customHeight="1">
      <c r="A152">
        <v>24025</v>
      </c>
      <c r="B152" t="s">
        <v>38</v>
      </c>
      <c r="C152" s="16" t="s">
        <v>51</v>
      </c>
      <c r="D152">
        <f t="shared" si="35"/>
        <v>135.46178992572646</v>
      </c>
      <c r="E152">
        <f t="shared" si="33"/>
        <v>140.34171721165058</v>
      </c>
      <c r="F152">
        <f t="shared" si="33"/>
        <v>0.11283612967781495</v>
      </c>
      <c r="G152">
        <v>0</v>
      </c>
      <c r="H152">
        <v>0</v>
      </c>
      <c r="I152">
        <v>0</v>
      </c>
      <c r="J152">
        <v>0</v>
      </c>
      <c r="K152">
        <f t="shared" si="33"/>
        <v>22.07427115940223</v>
      </c>
      <c r="L152">
        <f t="shared" si="33"/>
        <v>25.230630584133198</v>
      </c>
      <c r="M152">
        <f t="shared" si="33"/>
        <v>3.7529402769138667</v>
      </c>
      <c r="N152">
        <f t="shared" si="33"/>
        <v>79.464077789855907</v>
      </c>
      <c r="O152">
        <f t="shared" si="33"/>
        <v>66.213710322948955</v>
      </c>
      <c r="P152">
        <f t="shared" si="33"/>
        <v>78.697001837940959</v>
      </c>
      <c r="Q152">
        <f t="shared" si="33"/>
        <v>2.7797261593916156</v>
      </c>
      <c r="R152">
        <f t="shared" si="33"/>
        <v>125.00251725203512</v>
      </c>
      <c r="S152">
        <f t="shared" si="33"/>
        <v>0.18144254982965946</v>
      </c>
      <c r="T152">
        <f t="shared" si="33"/>
        <v>134.00879758415513</v>
      </c>
      <c r="U152">
        <v>0</v>
      </c>
      <c r="V152">
        <v>0</v>
      </c>
      <c r="Y152" s="11"/>
      <c r="Z152" s="11"/>
      <c r="AA152" s="11"/>
      <c r="AB152" s="11"/>
      <c r="AC152" s="11"/>
      <c r="AD152" s="11"/>
      <c r="AE152" s="11"/>
      <c r="AH152" s="11"/>
      <c r="AI152" s="11"/>
      <c r="AL152">
        <v>24025</v>
      </c>
      <c r="AM152" t="s">
        <v>38</v>
      </c>
      <c r="AN152" s="16" t="s">
        <v>51</v>
      </c>
      <c r="AO152">
        <f t="shared" si="36"/>
        <v>13.360780078546522</v>
      </c>
      <c r="AP152">
        <f t="shared" si="34"/>
        <v>27.808524409180478</v>
      </c>
      <c r="AQ152">
        <f t="shared" si="34"/>
        <v>9.4070353072771518</v>
      </c>
      <c r="AR152">
        <v>0</v>
      </c>
      <c r="AS152">
        <v>0</v>
      </c>
      <c r="AT152">
        <v>0</v>
      </c>
      <c r="AU152">
        <v>0</v>
      </c>
      <c r="AV152">
        <f t="shared" si="34"/>
        <v>2.1238375405259604</v>
      </c>
      <c r="AW152">
        <f t="shared" si="34"/>
        <v>9.6077600220343733</v>
      </c>
      <c r="AX152">
        <f t="shared" si="34"/>
        <v>10.360169607959426</v>
      </c>
      <c r="AY152">
        <f t="shared" si="34"/>
        <v>14.032434319262522</v>
      </c>
      <c r="AZ152">
        <f t="shared" si="34"/>
        <v>11.928923567104073</v>
      </c>
      <c r="BA152">
        <f t="shared" si="34"/>
        <v>16.120236162806634</v>
      </c>
      <c r="BB152">
        <f t="shared" si="34"/>
        <v>33.531851586278933</v>
      </c>
      <c r="BC152">
        <f t="shared" si="34"/>
        <v>14.542097605907951</v>
      </c>
      <c r="BD152">
        <f t="shared" si="34"/>
        <v>9.8698334244940416</v>
      </c>
      <c r="BE152">
        <f t="shared" si="34"/>
        <v>29.13596287683449</v>
      </c>
      <c r="BF152">
        <v>0</v>
      </c>
      <c r="BG152">
        <v>0</v>
      </c>
    </row>
    <row r="153" spans="1:59" ht="14.1" customHeight="1">
      <c r="A153">
        <v>24027</v>
      </c>
      <c r="B153" t="s">
        <v>39</v>
      </c>
      <c r="C153" s="16" t="s">
        <v>51</v>
      </c>
      <c r="D153">
        <f t="shared" si="35"/>
        <v>154.5879242943727</v>
      </c>
      <c r="E153">
        <f t="shared" si="33"/>
        <v>160.15690180932012</v>
      </c>
      <c r="F153">
        <f t="shared" si="33"/>
        <v>0.15469826108300794</v>
      </c>
      <c r="G153">
        <v>0</v>
      </c>
      <c r="H153">
        <v>0</v>
      </c>
      <c r="I153">
        <v>0</v>
      </c>
      <c r="J153">
        <v>0</v>
      </c>
      <c r="K153">
        <f t="shared" si="33"/>
        <v>15.630684768049793</v>
      </c>
      <c r="L153">
        <f t="shared" si="33"/>
        <v>33.137968856667875</v>
      </c>
      <c r="M153">
        <f t="shared" si="33"/>
        <v>5.4295382983348741</v>
      </c>
      <c r="N153">
        <f t="shared" si="33"/>
        <v>79.784288269183676</v>
      </c>
      <c r="O153">
        <f t="shared" si="33"/>
        <v>77.461818478111709</v>
      </c>
      <c r="P153">
        <f t="shared" si="33"/>
        <v>88.597863070734419</v>
      </c>
      <c r="Q153">
        <f t="shared" si="33"/>
        <v>13.184856377966835</v>
      </c>
      <c r="R153">
        <f t="shared" si="33"/>
        <v>145.57441891294684</v>
      </c>
      <c r="S153">
        <f t="shared" si="33"/>
        <v>0.32256858948607398</v>
      </c>
      <c r="T153">
        <f t="shared" si="33"/>
        <v>156.06290377121746</v>
      </c>
      <c r="U153">
        <v>0</v>
      </c>
      <c r="V153">
        <v>0</v>
      </c>
      <c r="Y153" s="11"/>
      <c r="Z153" s="11"/>
      <c r="AA153" s="11"/>
      <c r="AB153" s="11"/>
      <c r="AC153" s="11"/>
      <c r="AD153" s="11"/>
      <c r="AE153" s="11"/>
      <c r="AH153" s="11"/>
      <c r="AI153" s="11"/>
      <c r="AL153">
        <v>24027</v>
      </c>
      <c r="AM153" t="s">
        <v>39</v>
      </c>
      <c r="AN153" s="16" t="s">
        <v>51</v>
      </c>
      <c r="AO153">
        <f t="shared" si="36"/>
        <v>16.170306933079946</v>
      </c>
      <c r="AP153">
        <f t="shared" si="34"/>
        <v>32.340615780083432</v>
      </c>
      <c r="AQ153">
        <f t="shared" si="34"/>
        <v>10.336859904551007</v>
      </c>
      <c r="AR153">
        <v>0</v>
      </c>
      <c r="AS153">
        <v>0</v>
      </c>
      <c r="AT153">
        <v>0</v>
      </c>
      <c r="AU153">
        <v>0</v>
      </c>
      <c r="AV153">
        <f t="shared" si="34"/>
        <v>2.0308853527313118</v>
      </c>
      <c r="AW153">
        <f t="shared" si="34"/>
        <v>2.8673764949075844</v>
      </c>
      <c r="AX153">
        <f t="shared" si="34"/>
        <v>0</v>
      </c>
      <c r="AY153">
        <f t="shared" si="34"/>
        <v>13.780838837274866</v>
      </c>
      <c r="AZ153">
        <f t="shared" si="34"/>
        <v>10.971399466648259</v>
      </c>
      <c r="BA153">
        <f t="shared" si="34"/>
        <v>19.333913463732632</v>
      </c>
      <c r="BB153">
        <f t="shared" si="34"/>
        <v>40.215034539895086</v>
      </c>
      <c r="BC153">
        <f t="shared" si="34"/>
        <v>17.960608748500768</v>
      </c>
      <c r="BD153">
        <f t="shared" si="34"/>
        <v>10.438282063717443</v>
      </c>
      <c r="BE153">
        <f t="shared" si="34"/>
        <v>35.921219757548045</v>
      </c>
      <c r="BF153">
        <v>0</v>
      </c>
      <c r="BG153">
        <v>0</v>
      </c>
    </row>
    <row r="154" spans="1:59" ht="14.1" customHeight="1">
      <c r="A154">
        <v>24029</v>
      </c>
      <c r="B154" t="s">
        <v>40</v>
      </c>
      <c r="C154" s="16" t="s">
        <v>51</v>
      </c>
      <c r="D154">
        <f t="shared" si="35"/>
        <v>157.20115243172634</v>
      </c>
      <c r="E154">
        <f t="shared" si="33"/>
        <v>168.32234967213344</v>
      </c>
      <c r="F154">
        <f t="shared" si="33"/>
        <v>1.768390392285943</v>
      </c>
      <c r="G154">
        <v>0</v>
      </c>
      <c r="H154">
        <v>0</v>
      </c>
      <c r="I154">
        <v>0</v>
      </c>
      <c r="J154">
        <v>0</v>
      </c>
      <c r="K154">
        <f t="shared" si="33"/>
        <v>5.9736385941160641</v>
      </c>
      <c r="L154">
        <f t="shared" si="33"/>
        <v>43.499168852106095</v>
      </c>
      <c r="M154">
        <f t="shared" si="33"/>
        <v>16.422045873934668</v>
      </c>
      <c r="N154">
        <f t="shared" si="33"/>
        <v>146.26326643716888</v>
      </c>
      <c r="O154">
        <f t="shared" si="33"/>
        <v>72.856118185468532</v>
      </c>
      <c r="P154">
        <f t="shared" si="33"/>
        <v>85.125391526645018</v>
      </c>
      <c r="Q154">
        <f t="shared" si="33"/>
        <v>15.066321943132085</v>
      </c>
      <c r="R154">
        <f t="shared" si="33"/>
        <v>128.41159753985946</v>
      </c>
      <c r="S154">
        <f t="shared" si="33"/>
        <v>3.0045963822741641</v>
      </c>
      <c r="T154">
        <f t="shared" si="33"/>
        <v>142.2764613963856</v>
      </c>
      <c r="U154">
        <v>0</v>
      </c>
      <c r="V154">
        <v>0</v>
      </c>
      <c r="Y154" s="11"/>
      <c r="Z154" s="11"/>
      <c r="AA154" s="11"/>
      <c r="AB154" s="11"/>
      <c r="AC154" s="11"/>
      <c r="AD154" s="11"/>
      <c r="AE154" s="11"/>
      <c r="AH154" s="11"/>
      <c r="AI154" s="11"/>
      <c r="AL154">
        <v>24029</v>
      </c>
      <c r="AM154" t="s">
        <v>40</v>
      </c>
      <c r="AN154" s="16" t="s">
        <v>51</v>
      </c>
      <c r="AO154">
        <f t="shared" si="36"/>
        <v>12.869848051618563</v>
      </c>
      <c r="AP154">
        <f t="shared" si="34"/>
        <v>25.740603989639123</v>
      </c>
      <c r="AQ154">
        <f t="shared" si="34"/>
        <v>8.3640049115101842</v>
      </c>
      <c r="AR154">
        <v>0</v>
      </c>
      <c r="AS154">
        <v>0</v>
      </c>
      <c r="AT154">
        <v>0</v>
      </c>
      <c r="AU154">
        <v>0</v>
      </c>
      <c r="AV154">
        <f t="shared" si="34"/>
        <v>0.35274360735552462</v>
      </c>
      <c r="AW154">
        <f t="shared" si="34"/>
        <v>19.42061370336484</v>
      </c>
      <c r="AX154">
        <f t="shared" si="34"/>
        <v>10.592850356783281</v>
      </c>
      <c r="AY154">
        <f t="shared" si="34"/>
        <v>14.052365441506929</v>
      </c>
      <c r="AZ154">
        <f t="shared" si="34"/>
        <v>8.556923068782913</v>
      </c>
      <c r="BA154">
        <f t="shared" si="34"/>
        <v>14.032056801966771</v>
      </c>
      <c r="BB154">
        <f t="shared" si="34"/>
        <v>28.838975098622448</v>
      </c>
      <c r="BC154">
        <f t="shared" si="34"/>
        <v>12.39932187069968</v>
      </c>
      <c r="BD154">
        <f t="shared" si="34"/>
        <v>9.469985617519816</v>
      </c>
      <c r="BE154">
        <f t="shared" si="34"/>
        <v>24.798654335360737</v>
      </c>
      <c r="BF154">
        <v>0</v>
      </c>
      <c r="BG154">
        <v>0</v>
      </c>
    </row>
    <row r="155" spans="1:59" ht="14.1" customHeight="1">
      <c r="A155">
        <v>24031</v>
      </c>
      <c r="B155" t="s">
        <v>41</v>
      </c>
      <c r="C155" s="16" t="s">
        <v>51</v>
      </c>
      <c r="D155">
        <f t="shared" si="35"/>
        <v>125.60251985952662</v>
      </c>
      <c r="E155">
        <f t="shared" si="33"/>
        <v>130.12727710563382</v>
      </c>
      <c r="F155">
        <f t="shared" si="33"/>
        <v>3.7676563444084106E-2</v>
      </c>
      <c r="G155">
        <v>0</v>
      </c>
      <c r="H155">
        <v>0</v>
      </c>
      <c r="I155">
        <v>0</v>
      </c>
      <c r="J155">
        <v>0</v>
      </c>
      <c r="K155">
        <f t="shared" si="33"/>
        <v>23.351307336209281</v>
      </c>
      <c r="L155">
        <f t="shared" si="33"/>
        <v>23.421236223245884</v>
      </c>
      <c r="M155">
        <f t="shared" si="33"/>
        <v>1.5888447511757302</v>
      </c>
      <c r="N155">
        <f t="shared" si="33"/>
        <v>68.986130752843806</v>
      </c>
      <c r="O155">
        <f t="shared" si="33"/>
        <v>66.498218670149001</v>
      </c>
      <c r="P155">
        <f t="shared" si="33"/>
        <v>88.888222038741475</v>
      </c>
      <c r="Q155">
        <f t="shared" si="33"/>
        <v>0.96550588487326139</v>
      </c>
      <c r="R155">
        <f t="shared" si="33"/>
        <v>110.24975818246794</v>
      </c>
      <c r="S155">
        <f t="shared" si="33"/>
        <v>8.2366753921488955E-2</v>
      </c>
      <c r="T155">
        <f t="shared" si="33"/>
        <v>118.19312801883767</v>
      </c>
      <c r="U155">
        <v>0</v>
      </c>
      <c r="V155">
        <v>0</v>
      </c>
      <c r="Y155" s="11"/>
      <c r="Z155" s="11"/>
      <c r="AA155" s="11"/>
      <c r="AB155" s="11"/>
      <c r="AC155" s="11"/>
      <c r="AD155" s="11"/>
      <c r="AE155" s="11"/>
      <c r="AH155" s="11"/>
      <c r="AI155" s="11"/>
      <c r="AL155">
        <v>24031</v>
      </c>
      <c r="AM155" t="s">
        <v>41</v>
      </c>
      <c r="AN155" s="16" t="s">
        <v>51</v>
      </c>
      <c r="AO155">
        <f t="shared" si="36"/>
        <v>12.730974188024771</v>
      </c>
      <c r="AP155">
        <f t="shared" si="34"/>
        <v>27.203778545340619</v>
      </c>
      <c r="AQ155">
        <f t="shared" si="34"/>
        <v>8.9994810186241239</v>
      </c>
      <c r="AR155">
        <v>0</v>
      </c>
      <c r="AS155">
        <v>0</v>
      </c>
      <c r="AT155">
        <v>0</v>
      </c>
      <c r="AU155">
        <v>0</v>
      </c>
      <c r="AV155">
        <f t="shared" si="34"/>
        <v>2.8054604205068174</v>
      </c>
      <c r="AW155">
        <f t="shared" si="34"/>
        <v>2.8192725294821357</v>
      </c>
      <c r="AX155">
        <f t="shared" si="34"/>
        <v>2.241407965183035</v>
      </c>
      <c r="AY155">
        <f t="shared" si="34"/>
        <v>11.95252035046134</v>
      </c>
      <c r="AZ155">
        <f t="shared" si="34"/>
        <v>9.3233164056561062</v>
      </c>
      <c r="BA155">
        <f t="shared" si="34"/>
        <v>17.270843367787638</v>
      </c>
      <c r="BB155">
        <f t="shared" si="34"/>
        <v>32.755986448095022</v>
      </c>
      <c r="BC155">
        <f t="shared" si="34"/>
        <v>13.180569185417955</v>
      </c>
      <c r="BD155">
        <f t="shared" si="34"/>
        <v>10.558210885955791</v>
      </c>
      <c r="BE155">
        <f t="shared" si="34"/>
        <v>26.361151779553641</v>
      </c>
      <c r="BF155">
        <v>0</v>
      </c>
      <c r="BG155">
        <v>0</v>
      </c>
    </row>
    <row r="156" spans="1:59" ht="14.1" customHeight="1">
      <c r="A156">
        <v>24033</v>
      </c>
      <c r="B156" t="s">
        <v>42</v>
      </c>
      <c r="C156" s="16" t="s">
        <v>51</v>
      </c>
      <c r="D156">
        <f t="shared" si="35"/>
        <v>170.14717740808138</v>
      </c>
      <c r="E156">
        <f t="shared" ref="E156:T163" si="37">E101/E46</f>
        <v>176.2765920150714</v>
      </c>
      <c r="F156">
        <f t="shared" si="37"/>
        <v>2.8087999778739206</v>
      </c>
      <c r="G156">
        <v>0</v>
      </c>
      <c r="H156">
        <v>0</v>
      </c>
      <c r="I156">
        <v>0</v>
      </c>
      <c r="J156">
        <v>0</v>
      </c>
      <c r="K156">
        <f t="shared" si="37"/>
        <v>9.832358937093268</v>
      </c>
      <c r="L156">
        <f t="shared" si="37"/>
        <v>42.463342281502442</v>
      </c>
      <c r="M156">
        <f t="shared" si="37"/>
        <v>14.084701023634075</v>
      </c>
      <c r="N156">
        <f t="shared" si="37"/>
        <v>115.6202495381155</v>
      </c>
      <c r="O156">
        <f t="shared" si="37"/>
        <v>84.499348523998705</v>
      </c>
      <c r="P156">
        <f t="shared" si="37"/>
        <v>77.001975089800396</v>
      </c>
      <c r="Q156">
        <f t="shared" si="37"/>
        <v>118.58841157060893</v>
      </c>
      <c r="R156">
        <f t="shared" si="37"/>
        <v>118.82292257195444</v>
      </c>
      <c r="S156">
        <f t="shared" si="37"/>
        <v>3.423684955173306</v>
      </c>
      <c r="T156">
        <f t="shared" si="37"/>
        <v>127.38398614001817</v>
      </c>
      <c r="U156">
        <v>0</v>
      </c>
      <c r="V156">
        <v>0</v>
      </c>
      <c r="Y156" s="11"/>
      <c r="Z156" s="11"/>
      <c r="AA156" s="11"/>
      <c r="AB156" s="11"/>
      <c r="AC156" s="11"/>
      <c r="AD156" s="11"/>
      <c r="AE156" s="11"/>
      <c r="AH156" s="11"/>
      <c r="AI156" s="11"/>
      <c r="AL156">
        <v>24033</v>
      </c>
      <c r="AM156" t="s">
        <v>42</v>
      </c>
      <c r="AN156" s="16" t="s">
        <v>51</v>
      </c>
      <c r="AO156">
        <f t="shared" si="36"/>
        <v>22.026505743774127</v>
      </c>
      <c r="AP156">
        <f t="shared" ref="AP156:BE163" si="38">AP101/AP46</f>
        <v>44.052993788148875</v>
      </c>
      <c r="AQ156">
        <f t="shared" si="38"/>
        <v>14.60234279796555</v>
      </c>
      <c r="AR156">
        <v>0</v>
      </c>
      <c r="AS156">
        <v>0</v>
      </c>
      <c r="AT156">
        <v>0</v>
      </c>
      <c r="AU156">
        <v>0</v>
      </c>
      <c r="AV156">
        <f t="shared" si="38"/>
        <v>0.97444185126790661</v>
      </c>
      <c r="AW156">
        <f t="shared" si="38"/>
        <v>6.1281082352022995</v>
      </c>
      <c r="AX156">
        <f t="shared" si="38"/>
        <v>0.24860277627056573</v>
      </c>
      <c r="AY156">
        <f t="shared" si="38"/>
        <v>25.089182740611516</v>
      </c>
      <c r="AZ156">
        <f t="shared" si="38"/>
        <v>15.94029574046159</v>
      </c>
      <c r="BA156">
        <f t="shared" si="38"/>
        <v>20.459649854465987</v>
      </c>
      <c r="BB156">
        <f t="shared" si="38"/>
        <v>44.505380643571819</v>
      </c>
      <c r="BC156">
        <f t="shared" si="38"/>
        <v>18.143224795176749</v>
      </c>
      <c r="BD156">
        <f t="shared" si="38"/>
        <v>14.563275907076557</v>
      </c>
      <c r="BE156">
        <f t="shared" si="38"/>
        <v>36.286444921145289</v>
      </c>
      <c r="BF156">
        <v>0</v>
      </c>
      <c r="BG156">
        <v>0</v>
      </c>
    </row>
    <row r="157" spans="1:59" ht="14.1" customHeight="1">
      <c r="A157">
        <v>24035</v>
      </c>
      <c r="B157" t="s">
        <v>43</v>
      </c>
      <c r="C157" s="16" t="s">
        <v>51</v>
      </c>
      <c r="D157">
        <f t="shared" si="35"/>
        <v>174.54136704530166</v>
      </c>
      <c r="E157">
        <f t="shared" si="37"/>
        <v>188.23551861735851</v>
      </c>
      <c r="F157">
        <f t="shared" si="37"/>
        <v>3.782919325879162</v>
      </c>
      <c r="G157">
        <v>0</v>
      </c>
      <c r="H157">
        <v>0</v>
      </c>
      <c r="I157">
        <v>0</v>
      </c>
      <c r="J157">
        <v>0</v>
      </c>
      <c r="K157">
        <f t="shared" si="37"/>
        <v>40.355129334161681</v>
      </c>
      <c r="L157">
        <f t="shared" si="37"/>
        <v>68.71322814063754</v>
      </c>
      <c r="M157">
        <f t="shared" si="37"/>
        <v>28.364046302253819</v>
      </c>
      <c r="N157">
        <f t="shared" si="37"/>
        <v>88.280979948068222</v>
      </c>
      <c r="O157">
        <f t="shared" si="37"/>
        <v>57.048854594514196</v>
      </c>
      <c r="P157">
        <f t="shared" si="37"/>
        <v>104.98543511759016</v>
      </c>
      <c r="Q157">
        <f t="shared" si="37"/>
        <v>57.216711715339088</v>
      </c>
      <c r="R157">
        <f t="shared" si="37"/>
        <v>147.18875895638601</v>
      </c>
      <c r="S157">
        <f t="shared" si="37"/>
        <v>4.9159706407259396</v>
      </c>
      <c r="T157">
        <f t="shared" si="37"/>
        <v>164.68954530121567</v>
      </c>
      <c r="U157">
        <v>0</v>
      </c>
      <c r="V157">
        <v>0</v>
      </c>
      <c r="Y157" s="11"/>
      <c r="Z157" s="11"/>
      <c r="AA157" s="11"/>
      <c r="AB157" s="11"/>
      <c r="AC157" s="11"/>
      <c r="AD157" s="11"/>
      <c r="AE157" s="11"/>
      <c r="AH157" s="11"/>
      <c r="AI157" s="11"/>
      <c r="AL157">
        <v>24035</v>
      </c>
      <c r="AM157" t="s">
        <v>43</v>
      </c>
      <c r="AN157" s="16" t="s">
        <v>51</v>
      </c>
      <c r="AO157">
        <f t="shared" si="36"/>
        <v>14.163366044809779</v>
      </c>
      <c r="AP157">
        <f t="shared" si="38"/>
        <v>28.433031011483401</v>
      </c>
      <c r="AQ157">
        <f t="shared" si="38"/>
        <v>10.035625217161016</v>
      </c>
      <c r="AR157">
        <v>0</v>
      </c>
      <c r="AS157">
        <v>0</v>
      </c>
      <c r="AT157">
        <v>0</v>
      </c>
      <c r="AU157">
        <v>0</v>
      </c>
      <c r="AV157">
        <f t="shared" si="38"/>
        <v>2.6880388768008472</v>
      </c>
      <c r="AW157">
        <f t="shared" si="38"/>
        <v>52.346164922071871</v>
      </c>
      <c r="AX157">
        <f t="shared" si="38"/>
        <v>23.674916132045734</v>
      </c>
      <c r="AY157">
        <f t="shared" si="38"/>
        <v>12.993532859713342</v>
      </c>
      <c r="AZ157">
        <f t="shared" si="38"/>
        <v>15.354405158573451</v>
      </c>
      <c r="BA157">
        <f t="shared" si="38"/>
        <v>16.444743747602388</v>
      </c>
      <c r="BB157">
        <f t="shared" si="38"/>
        <v>34.185254626149373</v>
      </c>
      <c r="BC157">
        <f t="shared" si="38"/>
        <v>14.03698723896526</v>
      </c>
      <c r="BD157">
        <f t="shared" si="38"/>
        <v>9.0266425375546842</v>
      </c>
      <c r="BE157">
        <f t="shared" si="38"/>
        <v>29.213313188915329</v>
      </c>
      <c r="BF157">
        <v>0</v>
      </c>
      <c r="BG157">
        <v>0</v>
      </c>
    </row>
    <row r="158" spans="1:59" ht="14.1" customHeight="1">
      <c r="A158">
        <v>24037</v>
      </c>
      <c r="B158" t="s">
        <v>44</v>
      </c>
      <c r="C158" s="16" t="s">
        <v>51</v>
      </c>
      <c r="D158">
        <f t="shared" si="35"/>
        <v>135.67740707483918</v>
      </c>
      <c r="E158">
        <f t="shared" si="37"/>
        <v>140.56512143899906</v>
      </c>
      <c r="F158">
        <f t="shared" si="37"/>
        <v>1.0768896706965747</v>
      </c>
      <c r="G158">
        <v>0</v>
      </c>
      <c r="H158">
        <v>0</v>
      </c>
      <c r="I158">
        <v>0</v>
      </c>
      <c r="J158">
        <v>0</v>
      </c>
      <c r="K158">
        <f t="shared" si="37"/>
        <v>21.980292350503856</v>
      </c>
      <c r="L158">
        <f t="shared" si="37"/>
        <v>38.894050444786878</v>
      </c>
      <c r="M158">
        <f t="shared" si="37"/>
        <v>14.14563956807511</v>
      </c>
      <c r="N158">
        <f t="shared" si="37"/>
        <v>103.11098082003616</v>
      </c>
      <c r="O158">
        <f t="shared" si="37"/>
        <v>73.702433765526735</v>
      </c>
      <c r="P158">
        <f t="shared" si="37"/>
        <v>86.489119425210106</v>
      </c>
      <c r="Q158">
        <f t="shared" si="37"/>
        <v>45.813358511270366</v>
      </c>
      <c r="R158">
        <f t="shared" si="37"/>
        <v>137.82954577850023</v>
      </c>
      <c r="S158">
        <f t="shared" si="37"/>
        <v>1.5719016585015262</v>
      </c>
      <c r="T158">
        <f t="shared" si="37"/>
        <v>147.75999463870093</v>
      </c>
      <c r="U158">
        <v>0</v>
      </c>
      <c r="V158">
        <v>0</v>
      </c>
      <c r="Y158" s="11"/>
      <c r="Z158" s="11"/>
      <c r="AA158" s="11"/>
      <c r="AB158" s="11"/>
      <c r="AC158" s="11"/>
      <c r="AD158" s="11"/>
      <c r="AE158" s="11"/>
      <c r="AH158" s="11"/>
      <c r="AI158" s="11"/>
      <c r="AL158">
        <v>24037</v>
      </c>
      <c r="AM158" t="s">
        <v>44</v>
      </c>
      <c r="AN158" s="16" t="s">
        <v>51</v>
      </c>
      <c r="AO158">
        <f t="shared" si="36"/>
        <v>10.711122387792265</v>
      </c>
      <c r="AP158">
        <f t="shared" si="38"/>
        <v>21.48606606207581</v>
      </c>
      <c r="AQ158">
        <f t="shared" si="38"/>
        <v>8.2614314714558521</v>
      </c>
      <c r="AR158">
        <v>0</v>
      </c>
      <c r="AS158">
        <v>0</v>
      </c>
      <c r="AT158">
        <v>0</v>
      </c>
      <c r="AU158">
        <v>0</v>
      </c>
      <c r="AV158">
        <f t="shared" si="38"/>
        <v>2.1431700382820078</v>
      </c>
      <c r="AW158">
        <f t="shared" si="38"/>
        <v>20.12353765823023</v>
      </c>
      <c r="AX158">
        <f t="shared" si="38"/>
        <v>13.708587426168021</v>
      </c>
      <c r="AY158">
        <f t="shared" si="38"/>
        <v>13.946605556406618</v>
      </c>
      <c r="AZ158">
        <f t="shared" si="38"/>
        <v>11.660977580345286</v>
      </c>
      <c r="BA158">
        <f t="shared" si="38"/>
        <v>13.81113253117794</v>
      </c>
      <c r="BB158">
        <f t="shared" si="38"/>
        <v>25.29607932573861</v>
      </c>
      <c r="BC158">
        <f t="shared" si="38"/>
        <v>12.778823715722394</v>
      </c>
      <c r="BD158">
        <f t="shared" si="38"/>
        <v>8.3746832039423627</v>
      </c>
      <c r="BE158">
        <f t="shared" si="38"/>
        <v>25.557655794176032</v>
      </c>
      <c r="BF158">
        <v>0</v>
      </c>
      <c r="BG158">
        <v>0</v>
      </c>
    </row>
    <row r="159" spans="1:59" ht="14.1" customHeight="1">
      <c r="A159">
        <v>24039</v>
      </c>
      <c r="B159" t="s">
        <v>45</v>
      </c>
      <c r="C159" s="16" t="s">
        <v>51</v>
      </c>
      <c r="D159">
        <f t="shared" si="35"/>
        <v>151.58403652689444</v>
      </c>
      <c r="E159">
        <f t="shared" si="37"/>
        <v>255.56500408107433</v>
      </c>
      <c r="F159">
        <f t="shared" si="37"/>
        <v>5.7544532588876844</v>
      </c>
      <c r="G159">
        <v>0</v>
      </c>
      <c r="H159">
        <v>0</v>
      </c>
      <c r="I159">
        <v>0</v>
      </c>
      <c r="J159">
        <v>0</v>
      </c>
      <c r="K159">
        <f t="shared" si="37"/>
        <v>1.2921649130603101</v>
      </c>
      <c r="L159">
        <f t="shared" si="37"/>
        <v>386.92928171913996</v>
      </c>
      <c r="M159">
        <f t="shared" si="37"/>
        <v>119.66223321393961</v>
      </c>
      <c r="N159">
        <f t="shared" si="37"/>
        <v>117.9787898493131</v>
      </c>
      <c r="O159">
        <f t="shared" si="37"/>
        <v>88.827329155777761</v>
      </c>
      <c r="P159">
        <f t="shared" si="37"/>
        <v>126.61714753566295</v>
      </c>
      <c r="Q159">
        <f t="shared" si="37"/>
        <v>45.61407021226885</v>
      </c>
      <c r="R159">
        <f t="shared" si="37"/>
        <v>99.66351454254675</v>
      </c>
      <c r="S159">
        <f t="shared" si="37"/>
        <v>9.9490162222047225</v>
      </c>
      <c r="T159">
        <f t="shared" si="37"/>
        <v>194.19470055442093</v>
      </c>
      <c r="U159">
        <v>0</v>
      </c>
      <c r="V159">
        <v>0</v>
      </c>
      <c r="Y159" s="11"/>
      <c r="Z159" s="11"/>
      <c r="AA159" s="11"/>
      <c r="AB159" s="11"/>
      <c r="AC159" s="11"/>
      <c r="AD159" s="11"/>
      <c r="AE159" s="11"/>
      <c r="AH159" s="11"/>
      <c r="AI159" s="11"/>
      <c r="AL159">
        <v>24039</v>
      </c>
      <c r="AM159" t="s">
        <v>45</v>
      </c>
      <c r="AN159" s="16" t="s">
        <v>51</v>
      </c>
      <c r="AO159">
        <f t="shared" si="36"/>
        <v>13.753828326379763</v>
      </c>
      <c r="AP159">
        <f t="shared" si="38"/>
        <v>66.579523129008265</v>
      </c>
      <c r="AQ159">
        <f t="shared" si="38"/>
        <v>8.9312848351971841</v>
      </c>
      <c r="AR159">
        <v>0</v>
      </c>
      <c r="AS159">
        <v>0</v>
      </c>
      <c r="AT159">
        <v>0</v>
      </c>
      <c r="AU159">
        <v>0</v>
      </c>
      <c r="AV159">
        <f t="shared" si="38"/>
        <v>8.5412562393225769E-2</v>
      </c>
      <c r="AW159">
        <f t="shared" si="38"/>
        <v>177.45640660544379</v>
      </c>
      <c r="AX159">
        <f t="shared" si="38"/>
        <v>54.880389570685402</v>
      </c>
      <c r="AY159">
        <f t="shared" si="38"/>
        <v>16.374456779483591</v>
      </c>
      <c r="AZ159">
        <f t="shared" si="38"/>
        <v>37.265505263323718</v>
      </c>
      <c r="BA159">
        <f t="shared" si="38"/>
        <v>18.485818332038317</v>
      </c>
      <c r="BB159">
        <f t="shared" si="38"/>
        <v>40.23939180086888</v>
      </c>
      <c r="BC159">
        <f t="shared" si="38"/>
        <v>10.631838214148878</v>
      </c>
      <c r="BD159">
        <f t="shared" si="38"/>
        <v>10.61240572095889</v>
      </c>
      <c r="BE159">
        <f t="shared" si="38"/>
        <v>57.864034573215982</v>
      </c>
      <c r="BF159">
        <v>0</v>
      </c>
      <c r="BG159">
        <v>0</v>
      </c>
    </row>
    <row r="160" spans="1:59" ht="14.1" customHeight="1">
      <c r="A160">
        <v>24041</v>
      </c>
      <c r="B160" t="s">
        <v>46</v>
      </c>
      <c r="C160" s="16" t="s">
        <v>51</v>
      </c>
      <c r="D160">
        <f t="shared" si="35"/>
        <v>145.91463716754453</v>
      </c>
      <c r="E160">
        <f t="shared" si="37"/>
        <v>154.48935160174236</v>
      </c>
      <c r="F160">
        <f t="shared" si="37"/>
        <v>1.144831516603465</v>
      </c>
      <c r="G160">
        <v>0</v>
      </c>
      <c r="H160">
        <v>0</v>
      </c>
      <c r="I160">
        <v>0</v>
      </c>
      <c r="J160">
        <v>0</v>
      </c>
      <c r="K160">
        <f t="shared" si="37"/>
        <v>8.8253634949545674</v>
      </c>
      <c r="L160">
        <f t="shared" si="37"/>
        <v>72.177065287537786</v>
      </c>
      <c r="M160">
        <f t="shared" si="37"/>
        <v>27.578785552235949</v>
      </c>
      <c r="N160">
        <f t="shared" si="37"/>
        <v>102.93939164180493</v>
      </c>
      <c r="O160">
        <f t="shared" si="37"/>
        <v>51.856014941294397</v>
      </c>
      <c r="P160">
        <f t="shared" si="37"/>
        <v>91.060691220792862</v>
      </c>
      <c r="Q160">
        <f t="shared" si="37"/>
        <v>6.7212935760543004</v>
      </c>
      <c r="R160">
        <f t="shared" si="37"/>
        <v>120.339378902814</v>
      </c>
      <c r="S160">
        <f t="shared" si="37"/>
        <v>1.335755464710662</v>
      </c>
      <c r="T160">
        <f t="shared" si="37"/>
        <v>131.77547122381304</v>
      </c>
      <c r="U160">
        <v>0</v>
      </c>
      <c r="V160">
        <v>0</v>
      </c>
      <c r="Y160" s="11"/>
      <c r="Z160" s="11"/>
      <c r="AA160" s="11"/>
      <c r="AB160" s="11"/>
      <c r="AC160" s="11"/>
      <c r="AD160" s="11"/>
      <c r="AE160" s="11"/>
      <c r="AH160" s="11"/>
      <c r="AI160" s="11"/>
      <c r="AL160">
        <v>24041</v>
      </c>
      <c r="AM160" t="s">
        <v>46</v>
      </c>
      <c r="AN160" s="16" t="s">
        <v>51</v>
      </c>
      <c r="AO160">
        <f t="shared" si="36"/>
        <v>12.433211169090844</v>
      </c>
      <c r="AP160">
        <f t="shared" si="38"/>
        <v>25.079760913386369</v>
      </c>
      <c r="AQ160">
        <f t="shared" si="38"/>
        <v>10.158569210032846</v>
      </c>
      <c r="AR160">
        <v>0</v>
      </c>
      <c r="AS160">
        <v>0</v>
      </c>
      <c r="AT160">
        <v>0</v>
      </c>
      <c r="AU160">
        <v>0</v>
      </c>
      <c r="AV160">
        <f t="shared" si="38"/>
        <v>0.54030281586358797</v>
      </c>
      <c r="AW160">
        <f t="shared" si="38"/>
        <v>79.699849131486886</v>
      </c>
      <c r="AX160">
        <f t="shared" si="38"/>
        <v>37.387082095782979</v>
      </c>
      <c r="AY160">
        <f t="shared" si="38"/>
        <v>11.013853293925925</v>
      </c>
      <c r="AZ160">
        <f t="shared" si="38"/>
        <v>20.820713400027834</v>
      </c>
      <c r="BA160">
        <f t="shared" si="38"/>
        <v>15.213863985197396</v>
      </c>
      <c r="BB160">
        <f t="shared" si="38"/>
        <v>30.882326658417998</v>
      </c>
      <c r="BC160">
        <f t="shared" si="38"/>
        <v>12.008307760769853</v>
      </c>
      <c r="BD160">
        <f t="shared" si="38"/>
        <v>8.7543387320283905</v>
      </c>
      <c r="BE160">
        <f t="shared" si="38"/>
        <v>24.016616065444477</v>
      </c>
      <c r="BF160">
        <v>0</v>
      </c>
      <c r="BG160">
        <v>0</v>
      </c>
    </row>
    <row r="161" spans="1:61" ht="14.1" customHeight="1">
      <c r="A161">
        <v>24043</v>
      </c>
      <c r="B161" t="s">
        <v>47</v>
      </c>
      <c r="C161" s="16" t="s">
        <v>51</v>
      </c>
      <c r="D161">
        <f t="shared" si="35"/>
        <v>101.6417600230655</v>
      </c>
      <c r="E161">
        <f t="shared" si="37"/>
        <v>105.30335521399763</v>
      </c>
      <c r="F161">
        <f t="shared" si="37"/>
        <v>1.5056313918029032E-3</v>
      </c>
      <c r="G161">
        <v>0</v>
      </c>
      <c r="H161">
        <v>0</v>
      </c>
      <c r="I161">
        <v>0</v>
      </c>
      <c r="J161">
        <v>0</v>
      </c>
      <c r="K161">
        <f t="shared" si="37"/>
        <v>9.3674946893668167</v>
      </c>
      <c r="L161">
        <f t="shared" si="37"/>
        <v>22.075240297202189</v>
      </c>
      <c r="M161">
        <f t="shared" si="37"/>
        <v>6.4403945395500747E-2</v>
      </c>
      <c r="N161">
        <f t="shared" si="37"/>
        <v>71.656245250989613</v>
      </c>
      <c r="O161">
        <f t="shared" si="37"/>
        <v>57.995748100366093</v>
      </c>
      <c r="P161">
        <f t="shared" si="37"/>
        <v>75.093998669162772</v>
      </c>
      <c r="Q161">
        <v>0</v>
      </c>
      <c r="R161">
        <f t="shared" si="37"/>
        <v>94.062731814030471</v>
      </c>
      <c r="S161">
        <f t="shared" si="37"/>
        <v>3.5778273432434012E-3</v>
      </c>
      <c r="T161">
        <f t="shared" si="37"/>
        <v>100.83986622572327</v>
      </c>
      <c r="U161">
        <v>0</v>
      </c>
      <c r="V161">
        <v>0</v>
      </c>
      <c r="Y161" s="11"/>
      <c r="Z161" s="11"/>
      <c r="AA161" s="11"/>
      <c r="AB161" s="11"/>
      <c r="AC161" s="11"/>
      <c r="AD161" s="11"/>
      <c r="AE161" s="11"/>
      <c r="AH161" s="11"/>
      <c r="AI161" s="11"/>
      <c r="AL161">
        <v>24043</v>
      </c>
      <c r="AM161" t="s">
        <v>47</v>
      </c>
      <c r="AN161" s="16" t="s">
        <v>51</v>
      </c>
      <c r="AO161">
        <f t="shared" si="36"/>
        <v>10.71077409865835</v>
      </c>
      <c r="AP161">
        <f t="shared" si="38"/>
        <v>26.362190359893695</v>
      </c>
      <c r="AQ161">
        <f t="shared" si="38"/>
        <v>9.4302367334210579</v>
      </c>
      <c r="AR161">
        <v>0</v>
      </c>
      <c r="AS161">
        <v>0</v>
      </c>
      <c r="AT161">
        <v>0</v>
      </c>
      <c r="AU161">
        <v>0</v>
      </c>
      <c r="AV161">
        <f t="shared" si="38"/>
        <v>0.72402356882136643</v>
      </c>
      <c r="AW161">
        <f t="shared" si="38"/>
        <v>5.8825196374881514</v>
      </c>
      <c r="AX161">
        <f t="shared" si="38"/>
        <v>5.7221813981803427E-2</v>
      </c>
      <c r="AY161">
        <f t="shared" si="38"/>
        <v>11.825360672502409</v>
      </c>
      <c r="AZ161">
        <f t="shared" si="38"/>
        <v>13.154865060224758</v>
      </c>
      <c r="BA161">
        <f t="shared" si="38"/>
        <v>16.330912409641503</v>
      </c>
      <c r="BB161">
        <v>0</v>
      </c>
      <c r="BC161">
        <f t="shared" si="38"/>
        <v>11.510055197180915</v>
      </c>
      <c r="BD161">
        <f t="shared" si="38"/>
        <v>11.340339666224708</v>
      </c>
      <c r="BE161">
        <f t="shared" si="38"/>
        <v>25.639982121765708</v>
      </c>
      <c r="BF161">
        <v>0</v>
      </c>
      <c r="BG161">
        <v>0</v>
      </c>
    </row>
    <row r="162" spans="1:61" ht="14.1" customHeight="1">
      <c r="A162">
        <v>24045</v>
      </c>
      <c r="B162" t="s">
        <v>48</v>
      </c>
      <c r="C162" s="16" t="s">
        <v>51</v>
      </c>
      <c r="D162">
        <f t="shared" si="35"/>
        <v>123.60683506441633</v>
      </c>
      <c r="E162">
        <f t="shared" si="37"/>
        <v>225.23915622762681</v>
      </c>
      <c r="F162">
        <f t="shared" si="37"/>
        <v>5.8997935660693432</v>
      </c>
      <c r="G162">
        <v>0</v>
      </c>
      <c r="H162">
        <v>0</v>
      </c>
      <c r="I162">
        <v>0</v>
      </c>
      <c r="J162">
        <v>0</v>
      </c>
      <c r="K162">
        <f t="shared" si="37"/>
        <v>14.643115581461213</v>
      </c>
      <c r="L162">
        <f t="shared" si="37"/>
        <v>396.36012745948102</v>
      </c>
      <c r="M162">
        <f t="shared" si="37"/>
        <v>112.3681955887092</v>
      </c>
      <c r="N162">
        <f t="shared" si="37"/>
        <v>82.015986379607227</v>
      </c>
      <c r="O162">
        <f t="shared" si="37"/>
        <v>105.49006681595753</v>
      </c>
      <c r="P162">
        <f t="shared" si="37"/>
        <v>100.40613952177024</v>
      </c>
      <c r="Q162">
        <f t="shared" si="37"/>
        <v>43.977284346171921</v>
      </c>
      <c r="R162">
        <f t="shared" si="37"/>
        <v>85.871860645073937</v>
      </c>
      <c r="S162">
        <f t="shared" si="37"/>
        <v>9.0070187222044211</v>
      </c>
      <c r="T162">
        <f t="shared" si="37"/>
        <v>161.8654906347648</v>
      </c>
      <c r="U162">
        <v>0</v>
      </c>
      <c r="V162">
        <v>0</v>
      </c>
      <c r="Y162" s="11"/>
      <c r="Z162" s="11"/>
      <c r="AA162" s="11"/>
      <c r="AB162" s="11"/>
      <c r="AC162" s="11"/>
      <c r="AD162" s="11"/>
      <c r="AE162" s="11"/>
      <c r="AH162" s="11"/>
      <c r="AI162" s="11"/>
      <c r="AL162">
        <v>24045</v>
      </c>
      <c r="AM162" t="s">
        <v>48</v>
      </c>
      <c r="AN162" s="16" t="s">
        <v>51</v>
      </c>
      <c r="AO162">
        <f t="shared" si="36"/>
        <v>13.855074044063773</v>
      </c>
      <c r="AP162">
        <f t="shared" si="38"/>
        <v>63.26246056704116</v>
      </c>
      <c r="AQ162">
        <f t="shared" si="38"/>
        <v>9.2266646341260916</v>
      </c>
      <c r="AR162">
        <v>0</v>
      </c>
      <c r="AS162">
        <v>0</v>
      </c>
      <c r="AT162">
        <v>0</v>
      </c>
      <c r="AU162">
        <v>0</v>
      </c>
      <c r="AV162">
        <f t="shared" si="38"/>
        <v>1.9931191193999804</v>
      </c>
      <c r="AW162">
        <f t="shared" si="38"/>
        <v>181.82481072303256</v>
      </c>
      <c r="AX162">
        <f t="shared" si="38"/>
        <v>51.547378917504375</v>
      </c>
      <c r="AY162">
        <f t="shared" si="38"/>
        <v>11.930952285644794</v>
      </c>
      <c r="AZ162">
        <f t="shared" si="38"/>
        <v>44.168720250101138</v>
      </c>
      <c r="BA162">
        <f t="shared" si="38"/>
        <v>16.615536370107357</v>
      </c>
      <c r="BB162">
        <f t="shared" si="38"/>
        <v>39.352909534052692</v>
      </c>
      <c r="BC162">
        <f t="shared" si="38"/>
        <v>11.350398796188388</v>
      </c>
      <c r="BD162">
        <f t="shared" si="38"/>
        <v>10.257466326396772</v>
      </c>
      <c r="BE162">
        <f t="shared" si="38"/>
        <v>46.144198346820737</v>
      </c>
      <c r="BF162">
        <v>0</v>
      </c>
      <c r="BG162">
        <v>0</v>
      </c>
    </row>
    <row r="163" spans="1:61" ht="14.1" customHeight="1">
      <c r="A163">
        <v>24047</v>
      </c>
      <c r="B163" t="s">
        <v>49</v>
      </c>
      <c r="C163" s="16" t="s">
        <v>51</v>
      </c>
      <c r="D163">
        <f t="shared" si="35"/>
        <v>125.26916318361492</v>
      </c>
      <c r="E163">
        <f t="shared" si="37"/>
        <v>211.05908651919421</v>
      </c>
      <c r="F163">
        <f t="shared" si="37"/>
        <v>4.8253923812409116</v>
      </c>
      <c r="G163">
        <v>0</v>
      </c>
      <c r="H163">
        <v>0</v>
      </c>
      <c r="I163">
        <v>0</v>
      </c>
      <c r="J163">
        <v>0</v>
      </c>
      <c r="K163">
        <f t="shared" si="37"/>
        <v>0.51483650833679984</v>
      </c>
      <c r="L163">
        <f t="shared" si="37"/>
        <v>219.89007714559514</v>
      </c>
      <c r="M163">
        <f t="shared" si="37"/>
        <v>69.193605544811589</v>
      </c>
      <c r="N163">
        <f t="shared" si="37"/>
        <v>109.70153306282918</v>
      </c>
      <c r="O163">
        <f t="shared" si="37"/>
        <v>63.177345853488497</v>
      </c>
      <c r="P163">
        <f t="shared" si="37"/>
        <v>93.561295462324011</v>
      </c>
      <c r="Q163">
        <f t="shared" si="37"/>
        <v>35.435258924763971</v>
      </c>
      <c r="R163">
        <f t="shared" si="37"/>
        <v>75.827127045897853</v>
      </c>
      <c r="S163">
        <f t="shared" si="37"/>
        <v>7.5404793173226636</v>
      </c>
      <c r="T163">
        <f t="shared" si="37"/>
        <v>197.77644854635136</v>
      </c>
      <c r="U163">
        <v>0</v>
      </c>
      <c r="V163">
        <v>0</v>
      </c>
      <c r="Y163" s="11"/>
      <c r="Z163" s="11"/>
      <c r="AA163" s="11"/>
      <c r="AB163" s="11"/>
      <c r="AC163" s="11"/>
      <c r="AD163" s="11"/>
      <c r="AE163" s="11"/>
      <c r="AH163" s="11"/>
      <c r="AI163" s="11"/>
      <c r="AL163">
        <v>24047</v>
      </c>
      <c r="AM163" t="s">
        <v>49</v>
      </c>
      <c r="AN163" s="16" t="s">
        <v>51</v>
      </c>
      <c r="AO163">
        <f t="shared" si="36"/>
        <v>12.495546887144688</v>
      </c>
      <c r="AP163">
        <f t="shared" si="38"/>
        <v>56.093762970559233</v>
      </c>
      <c r="AQ163">
        <f t="shared" si="38"/>
        <v>8.085188864939477</v>
      </c>
      <c r="AR163">
        <v>0</v>
      </c>
      <c r="AS163">
        <v>0</v>
      </c>
      <c r="AT163">
        <v>0</v>
      </c>
      <c r="AU163">
        <v>0</v>
      </c>
      <c r="AV163">
        <f t="shared" si="38"/>
        <v>3.7544157239020617E-2</v>
      </c>
      <c r="AW163">
        <f t="shared" si="38"/>
        <v>102.20896479534096</v>
      </c>
      <c r="AX163">
        <f t="shared" si="38"/>
        <v>32.162463773555899</v>
      </c>
      <c r="AY163">
        <f t="shared" si="38"/>
        <v>19.661827930676246</v>
      </c>
      <c r="AZ163">
        <f t="shared" si="38"/>
        <v>13.618923782792798</v>
      </c>
      <c r="BA163">
        <f t="shared" si="38"/>
        <v>13.83990178175986</v>
      </c>
      <c r="BB163">
        <f t="shared" si="38"/>
        <v>33.008086214152208</v>
      </c>
      <c r="BC163">
        <f t="shared" si="38"/>
        <v>8.9207422845608519</v>
      </c>
      <c r="BD163">
        <f t="shared" si="38"/>
        <v>9.2667870645956381</v>
      </c>
      <c r="BE163">
        <f t="shared" si="38"/>
        <v>74.463518695695399</v>
      </c>
      <c r="BF163">
        <v>0</v>
      </c>
      <c r="BG163">
        <v>0</v>
      </c>
    </row>
    <row r="164" spans="1:61" ht="14.1" customHeight="1">
      <c r="A164">
        <v>24510</v>
      </c>
      <c r="B164" t="s">
        <v>50</v>
      </c>
      <c r="C164" s="16" t="s">
        <v>51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Y164" s="11"/>
      <c r="Z164" s="11"/>
      <c r="AA164" s="11"/>
      <c r="AB164" s="11"/>
      <c r="AC164" s="11"/>
      <c r="AD164" s="11"/>
      <c r="AE164" s="11"/>
      <c r="AH164" s="11"/>
      <c r="AI164" s="11"/>
      <c r="AL164">
        <v>24510</v>
      </c>
      <c r="AM164" t="s">
        <v>50</v>
      </c>
      <c r="AN164" s="16" t="s">
        <v>51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</row>
    <row r="165" spans="1:6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</row>
    <row r="166" spans="1:61" ht="18.75">
      <c r="A166" s="1" t="s">
        <v>24</v>
      </c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L166" s="1" t="s">
        <v>24</v>
      </c>
    </row>
    <row r="167" spans="1:61" s="14" customFormat="1" ht="105">
      <c r="A167" s="3"/>
      <c r="B167" s="3" t="s">
        <v>3</v>
      </c>
      <c r="C167" s="3" t="s">
        <v>4</v>
      </c>
      <c r="D167" s="3" t="s">
        <v>16</v>
      </c>
      <c r="E167" s="3"/>
      <c r="F167" s="3"/>
      <c r="G167" s="3"/>
      <c r="H167" s="3" t="s">
        <v>18</v>
      </c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5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6"/>
      <c r="AK167" s="5"/>
      <c r="AL167" s="3"/>
      <c r="AM167" s="3" t="s">
        <v>3</v>
      </c>
      <c r="AN167" s="3" t="s">
        <v>4</v>
      </c>
      <c r="AO167" s="3" t="s">
        <v>17</v>
      </c>
      <c r="AP167" s="3"/>
      <c r="AQ167" s="3"/>
      <c r="AR167" s="3"/>
      <c r="AS167" s="3" t="s">
        <v>18</v>
      </c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6"/>
    </row>
    <row r="168" spans="1:61" s="14" customFormat="1">
      <c r="A168" s="20"/>
      <c r="B168" s="20">
        <v>2012</v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5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6"/>
      <c r="AK168" s="5"/>
      <c r="AL168" s="20"/>
      <c r="AM168" s="20">
        <v>2012</v>
      </c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  <c r="BI168" s="6"/>
    </row>
    <row r="169" spans="1:61" s="15" customFormat="1">
      <c r="A169" s="10" t="s">
        <v>7</v>
      </c>
      <c r="B169" s="10"/>
      <c r="C169" s="10"/>
      <c r="D169" s="10" t="s">
        <v>73</v>
      </c>
      <c r="E169" s="10" t="s">
        <v>74</v>
      </c>
      <c r="F169" s="10" t="s">
        <v>75</v>
      </c>
      <c r="G169" s="10" t="s">
        <v>76</v>
      </c>
      <c r="H169" s="10" t="s">
        <v>77</v>
      </c>
      <c r="I169" s="10" t="s">
        <v>78</v>
      </c>
      <c r="J169" s="10" t="s">
        <v>79</v>
      </c>
      <c r="K169" s="10" t="s">
        <v>80</v>
      </c>
      <c r="L169" s="10" t="s">
        <v>81</v>
      </c>
      <c r="M169" s="10" t="s">
        <v>82</v>
      </c>
      <c r="N169" s="10" t="s">
        <v>83</v>
      </c>
      <c r="O169" s="10" t="s">
        <v>84</v>
      </c>
      <c r="P169" s="10" t="s">
        <v>85</v>
      </c>
      <c r="Q169" s="10" t="s">
        <v>86</v>
      </c>
      <c r="R169" s="10" t="s">
        <v>87</v>
      </c>
      <c r="S169" s="10" t="s">
        <v>88</v>
      </c>
      <c r="T169" s="10" t="s">
        <v>89</v>
      </c>
      <c r="U169" s="10" t="s">
        <v>90</v>
      </c>
      <c r="V169" s="10" t="s">
        <v>91</v>
      </c>
      <c r="W169" s="10"/>
      <c r="X169" s="12"/>
      <c r="Y169" s="14"/>
      <c r="Z169" s="14"/>
      <c r="AA169" s="14"/>
      <c r="AB169" s="14"/>
      <c r="AC169" s="14"/>
      <c r="AD169" s="14"/>
      <c r="AE169" s="14"/>
      <c r="AF169" s="11"/>
      <c r="AG169" s="11"/>
      <c r="AH169" s="14"/>
      <c r="AI169" s="14"/>
      <c r="AJ169" s="13"/>
      <c r="AK169" s="12"/>
      <c r="AL169" s="10" t="s">
        <v>7</v>
      </c>
      <c r="AM169" s="10"/>
      <c r="AN169" s="10"/>
      <c r="AO169" s="10" t="s">
        <v>73</v>
      </c>
      <c r="AP169" s="10" t="s">
        <v>74</v>
      </c>
      <c r="AQ169" s="10" t="s">
        <v>75</v>
      </c>
      <c r="AR169" s="10" t="s">
        <v>76</v>
      </c>
      <c r="AS169" s="10" t="s">
        <v>77</v>
      </c>
      <c r="AT169" s="10" t="s">
        <v>78</v>
      </c>
      <c r="AU169" s="10" t="s">
        <v>79</v>
      </c>
      <c r="AV169" s="10" t="s">
        <v>80</v>
      </c>
      <c r="AW169" s="10" t="s">
        <v>81</v>
      </c>
      <c r="AX169" s="10" t="s">
        <v>82</v>
      </c>
      <c r="AY169" s="10" t="s">
        <v>83</v>
      </c>
      <c r="AZ169" s="10" t="s">
        <v>84</v>
      </c>
      <c r="BA169" s="10" t="s">
        <v>85</v>
      </c>
      <c r="BB169" s="10" t="s">
        <v>86</v>
      </c>
      <c r="BC169" s="10" t="s">
        <v>87</v>
      </c>
      <c r="BD169" s="10" t="s">
        <v>88</v>
      </c>
      <c r="BE169" s="10" t="s">
        <v>89</v>
      </c>
      <c r="BF169" s="10" t="s">
        <v>90</v>
      </c>
      <c r="BG169" s="10" t="s">
        <v>91</v>
      </c>
      <c r="BH169" s="10"/>
      <c r="BI169" s="13"/>
    </row>
    <row r="170" spans="1:61">
      <c r="A170" s="16">
        <v>24001</v>
      </c>
      <c r="B170" s="16" t="s">
        <v>27</v>
      </c>
      <c r="C170" s="16" t="s">
        <v>51</v>
      </c>
      <c r="D170">
        <v>73623.674316406294</v>
      </c>
      <c r="E170">
        <v>7500.7576293945303</v>
      </c>
      <c r="F170">
        <v>2571.1647982976901</v>
      </c>
      <c r="G170">
        <v>0</v>
      </c>
      <c r="H170">
        <v>0</v>
      </c>
      <c r="I170">
        <v>0</v>
      </c>
      <c r="J170">
        <v>0</v>
      </c>
      <c r="K170">
        <v>7212.4755249023401</v>
      </c>
      <c r="L170">
        <v>203366.6968603135</v>
      </c>
      <c r="M170">
        <v>123105</v>
      </c>
      <c r="N170">
        <v>31051.066813111302</v>
      </c>
      <c r="O170">
        <v>51101.682724952661</v>
      </c>
      <c r="P170">
        <v>4608.7707746028891</v>
      </c>
      <c r="Q170">
        <v>0</v>
      </c>
      <c r="R170">
        <v>35850.4648132324</v>
      </c>
      <c r="S170">
        <v>2716.3001098632799</v>
      </c>
      <c r="T170">
        <v>3837.3784732818604</v>
      </c>
      <c r="U170">
        <v>0</v>
      </c>
      <c r="V170">
        <v>0</v>
      </c>
      <c r="Y170" s="15"/>
      <c r="Z170" s="15"/>
      <c r="AA170" s="15"/>
      <c r="AB170" s="15"/>
      <c r="AC170" s="15"/>
      <c r="AD170" s="15"/>
      <c r="AE170" s="15"/>
      <c r="AF170" s="14"/>
      <c r="AG170" s="14"/>
      <c r="AH170" s="15"/>
      <c r="AI170" s="15"/>
      <c r="AL170" s="16">
        <v>24001</v>
      </c>
      <c r="AM170" s="16" t="s">
        <v>27</v>
      </c>
      <c r="AN170" s="16" t="s">
        <v>51</v>
      </c>
      <c r="AO170">
        <v>12868.0407714844</v>
      </c>
      <c r="AP170">
        <v>2489.2174072265698</v>
      </c>
      <c r="AQ170">
        <v>13007.896972656299</v>
      </c>
      <c r="AR170">
        <v>0</v>
      </c>
      <c r="AS170">
        <v>0</v>
      </c>
      <c r="AT170">
        <v>0</v>
      </c>
      <c r="AU170">
        <v>0</v>
      </c>
      <c r="AV170">
        <v>1570.7969207763699</v>
      </c>
      <c r="AW170">
        <v>47960.929546356201</v>
      </c>
      <c r="AX170">
        <v>37459</v>
      </c>
      <c r="AY170">
        <v>6330.1630272865305</v>
      </c>
      <c r="AZ170">
        <v>11656.296158790565</v>
      </c>
      <c r="BA170">
        <v>2165.5381605625189</v>
      </c>
      <c r="BB170">
        <v>0</v>
      </c>
      <c r="BC170">
        <v>7390.6549072265598</v>
      </c>
      <c r="BD170">
        <v>10009.490234375</v>
      </c>
      <c r="BE170">
        <v>1483.0950546264651</v>
      </c>
      <c r="BF170">
        <v>0</v>
      </c>
      <c r="BG170">
        <v>0</v>
      </c>
    </row>
    <row r="171" spans="1:61">
      <c r="A171" s="16">
        <v>24003</v>
      </c>
      <c r="B171" s="16" t="s">
        <v>28</v>
      </c>
      <c r="C171" s="16" t="s">
        <v>51</v>
      </c>
      <c r="D171">
        <v>550034.9296875</v>
      </c>
      <c r="E171">
        <v>36015.472524642952</v>
      </c>
      <c r="F171">
        <v>1654.2545471191399</v>
      </c>
      <c r="G171">
        <v>0</v>
      </c>
      <c r="H171">
        <v>0</v>
      </c>
      <c r="I171">
        <v>0</v>
      </c>
      <c r="J171">
        <v>0</v>
      </c>
      <c r="K171">
        <v>65353.2569351196</v>
      </c>
      <c r="L171">
        <v>110411.3046207428</v>
      </c>
      <c r="M171">
        <v>56610</v>
      </c>
      <c r="N171">
        <v>16060.946502089537</v>
      </c>
      <c r="O171">
        <v>19434.578602790829</v>
      </c>
      <c r="P171">
        <v>30365.943667829069</v>
      </c>
      <c r="Q171">
        <v>172487.200353622</v>
      </c>
      <c r="R171">
        <v>6001.8543853759802</v>
      </c>
      <c r="S171">
        <v>21262.05859375</v>
      </c>
      <c r="T171">
        <v>414.51585197448799</v>
      </c>
      <c r="U171">
        <v>0</v>
      </c>
      <c r="V171">
        <v>0</v>
      </c>
      <c r="Y171" s="11"/>
      <c r="Z171" s="11"/>
      <c r="AA171" s="11"/>
      <c r="AB171" s="11"/>
      <c r="AC171" s="11"/>
      <c r="AD171" s="11"/>
      <c r="AE171" s="11"/>
      <c r="AF171" s="15"/>
      <c r="AG171" s="15"/>
      <c r="AH171" s="11"/>
      <c r="AI171" s="11"/>
      <c r="AL171" s="16">
        <v>24003</v>
      </c>
      <c r="AM171" s="16" t="s">
        <v>28</v>
      </c>
      <c r="AN171" s="16" t="s">
        <v>51</v>
      </c>
      <c r="AO171">
        <v>97076.044189453096</v>
      </c>
      <c r="AP171">
        <v>12074.535774230959</v>
      </c>
      <c r="AQ171">
        <v>7312.7763671875</v>
      </c>
      <c r="AR171">
        <v>0</v>
      </c>
      <c r="AS171">
        <v>0</v>
      </c>
      <c r="AT171">
        <v>0</v>
      </c>
      <c r="AU171">
        <v>0</v>
      </c>
      <c r="AV171">
        <v>13748.574569702099</v>
      </c>
      <c r="AW171">
        <v>27237.230493545598</v>
      </c>
      <c r="AX171">
        <v>16911</v>
      </c>
      <c r="AY171">
        <v>5044.4943922758075</v>
      </c>
      <c r="AZ171">
        <v>6872.1532983779889</v>
      </c>
      <c r="BA171">
        <v>10537.092946469787</v>
      </c>
      <c r="BB171">
        <v>61092.431350708001</v>
      </c>
      <c r="BC171">
        <v>1224.5410537719699</v>
      </c>
      <c r="BD171">
        <v>77542.3984375</v>
      </c>
      <c r="BE171">
        <v>181.9095638990398</v>
      </c>
      <c r="BF171">
        <v>0</v>
      </c>
      <c r="BG171">
        <v>0</v>
      </c>
    </row>
    <row r="172" spans="1:61">
      <c r="A172" s="16">
        <v>24005</v>
      </c>
      <c r="B172" s="16" t="s">
        <v>29</v>
      </c>
      <c r="C172" s="16" t="s">
        <v>51</v>
      </c>
      <c r="D172">
        <v>2278097.1238284102</v>
      </c>
      <c r="E172">
        <v>180791.26497051079</v>
      </c>
      <c r="F172">
        <v>5546.9158373740502</v>
      </c>
      <c r="G172">
        <v>0</v>
      </c>
      <c r="H172">
        <v>0</v>
      </c>
      <c r="I172">
        <v>0</v>
      </c>
      <c r="J172">
        <v>0</v>
      </c>
      <c r="K172">
        <v>48870.371139526404</v>
      </c>
      <c r="L172">
        <v>199709.75229883241</v>
      </c>
      <c r="M172">
        <v>158042.946655273</v>
      </c>
      <c r="N172">
        <v>60859.214758276947</v>
      </c>
      <c r="O172">
        <v>52185.036611318617</v>
      </c>
      <c r="P172">
        <v>296278.41551208455</v>
      </c>
      <c r="Q172">
        <v>251706.29828453099</v>
      </c>
      <c r="R172">
        <v>87489.2705078125</v>
      </c>
      <c r="S172">
        <v>68331.103515625</v>
      </c>
      <c r="T172">
        <v>7290.9765625</v>
      </c>
      <c r="U172">
        <v>0</v>
      </c>
      <c r="V172">
        <v>0</v>
      </c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L172" s="16">
        <v>24005</v>
      </c>
      <c r="AM172" s="16" t="s">
        <v>29</v>
      </c>
      <c r="AN172" s="16" t="s">
        <v>51</v>
      </c>
      <c r="AO172">
        <v>398736.01697540301</v>
      </c>
      <c r="AP172">
        <v>60118.4380125553</v>
      </c>
      <c r="AQ172">
        <v>26288.182006835901</v>
      </c>
      <c r="AR172">
        <v>0</v>
      </c>
      <c r="AS172">
        <v>0</v>
      </c>
      <c r="AT172">
        <v>0</v>
      </c>
      <c r="AU172">
        <v>0</v>
      </c>
      <c r="AV172">
        <v>6859.7863769531295</v>
      </c>
      <c r="AW172">
        <v>46745.180437087998</v>
      </c>
      <c r="AX172">
        <v>46258.470214843801</v>
      </c>
      <c r="AY172">
        <v>20305.305403470986</v>
      </c>
      <c r="AZ172">
        <v>25526.864991426512</v>
      </c>
      <c r="BA172">
        <v>103188.5132751465</v>
      </c>
      <c r="BB172">
        <v>90374.780866622896</v>
      </c>
      <c r="BC172">
        <v>18060.6433105469</v>
      </c>
      <c r="BD172">
        <v>252140.625</v>
      </c>
      <c r="BE172">
        <v>2723.02490234375</v>
      </c>
      <c r="BF172">
        <v>0</v>
      </c>
      <c r="BG172">
        <v>0</v>
      </c>
    </row>
    <row r="173" spans="1:61">
      <c r="A173" s="16">
        <v>24009</v>
      </c>
      <c r="B173" s="16" t="s">
        <v>30</v>
      </c>
      <c r="C173" s="16" t="s">
        <v>51</v>
      </c>
      <c r="D173">
        <v>467284.03808593802</v>
      </c>
      <c r="E173">
        <v>34098.244960784883</v>
      </c>
      <c r="F173">
        <v>154.11355188600942</v>
      </c>
      <c r="G173">
        <v>0</v>
      </c>
      <c r="H173">
        <v>0</v>
      </c>
      <c r="I173">
        <v>0</v>
      </c>
      <c r="J173">
        <v>0</v>
      </c>
      <c r="K173">
        <v>22352.863807678201</v>
      </c>
      <c r="L173">
        <v>67260.002645373403</v>
      </c>
      <c r="M173">
        <v>47594.999704360904</v>
      </c>
      <c r="N173">
        <v>13251.357457786775</v>
      </c>
      <c r="O173">
        <v>10987.675029516171</v>
      </c>
      <c r="P173">
        <v>392218.36906433105</v>
      </c>
      <c r="Q173">
        <v>442994.21167314006</v>
      </c>
      <c r="R173">
        <v>0</v>
      </c>
      <c r="S173">
        <v>19894.75574970245</v>
      </c>
      <c r="T173">
        <v>0</v>
      </c>
      <c r="U173">
        <v>0</v>
      </c>
      <c r="V173">
        <v>0</v>
      </c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L173" s="16">
        <v>24009</v>
      </c>
      <c r="AM173" s="16" t="s">
        <v>30</v>
      </c>
      <c r="AN173" s="16" t="s">
        <v>51</v>
      </c>
      <c r="AO173">
        <v>80508.978027343794</v>
      </c>
      <c r="AP173">
        <v>11038.188473701479</v>
      </c>
      <c r="AQ173">
        <v>2548.6767943692416</v>
      </c>
      <c r="AR173">
        <v>0</v>
      </c>
      <c r="AS173">
        <v>0</v>
      </c>
      <c r="AT173">
        <v>0</v>
      </c>
      <c r="AU173">
        <v>0</v>
      </c>
      <c r="AV173">
        <v>3133.15501403809</v>
      </c>
      <c r="AW173">
        <v>41539.410888671897</v>
      </c>
      <c r="AX173">
        <v>30834.16772460935</v>
      </c>
      <c r="AY173">
        <v>3759.3244545459775</v>
      </c>
      <c r="AZ173">
        <v>4495.3600840568561</v>
      </c>
      <c r="BA173">
        <v>132812.76544952442</v>
      </c>
      <c r="BB173">
        <v>164438.94741058399</v>
      </c>
      <c r="BC173">
        <v>0</v>
      </c>
      <c r="BD173">
        <v>70860.1708984375</v>
      </c>
      <c r="BE173">
        <v>0</v>
      </c>
      <c r="BF173">
        <v>0</v>
      </c>
      <c r="BG173">
        <v>0</v>
      </c>
    </row>
    <row r="174" spans="1:61">
      <c r="A174" s="16">
        <v>24011</v>
      </c>
      <c r="B174" s="16" t="s">
        <v>31</v>
      </c>
      <c r="C174" s="16" t="s">
        <v>51</v>
      </c>
      <c r="D174">
        <v>2764829.3916015602</v>
      </c>
      <c r="E174">
        <v>2023474.995605469</v>
      </c>
      <c r="F174">
        <v>4983.9246322645304</v>
      </c>
      <c r="G174">
        <v>0</v>
      </c>
      <c r="H174">
        <v>0</v>
      </c>
      <c r="I174">
        <v>0</v>
      </c>
      <c r="J174">
        <v>0</v>
      </c>
      <c r="K174">
        <v>355999</v>
      </c>
      <c r="L174">
        <v>353713.4071373638</v>
      </c>
      <c r="M174">
        <v>204859.0503911977</v>
      </c>
      <c r="N174">
        <v>336578.81229639024</v>
      </c>
      <c r="O174">
        <v>143343.13942337036</v>
      </c>
      <c r="P174">
        <v>778899.50999450695</v>
      </c>
      <c r="Q174">
        <v>4846188.0464191483</v>
      </c>
      <c r="R174">
        <v>137496.863525391</v>
      </c>
      <c r="S174">
        <v>226038.84375</v>
      </c>
      <c r="T174">
        <v>112168.60693359381</v>
      </c>
      <c r="U174">
        <v>0</v>
      </c>
      <c r="V174">
        <v>0</v>
      </c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L174" s="16">
        <v>24011</v>
      </c>
      <c r="AM174" s="16" t="s">
        <v>31</v>
      </c>
      <c r="AN174" s="16" t="s">
        <v>51</v>
      </c>
      <c r="AO174">
        <v>514160.763671875</v>
      </c>
      <c r="AP174">
        <v>579568.87939453102</v>
      </c>
      <c r="AQ174">
        <v>22768.88304211506</v>
      </c>
      <c r="AR174">
        <v>0</v>
      </c>
      <c r="AS174">
        <v>0</v>
      </c>
      <c r="AT174">
        <v>0</v>
      </c>
      <c r="AU174">
        <v>0</v>
      </c>
      <c r="AV174">
        <v>49927.515625</v>
      </c>
      <c r="AW174">
        <v>200160.5318870545</v>
      </c>
      <c r="AX174">
        <v>137804.943359375</v>
      </c>
      <c r="AY174">
        <v>70667.077356815367</v>
      </c>
      <c r="AZ174">
        <v>64306.360984802261</v>
      </c>
      <c r="BA174">
        <v>254286.84267401649</v>
      </c>
      <c r="BB174">
        <v>1933200.1425170861</v>
      </c>
      <c r="BC174">
        <v>29343.7019042969</v>
      </c>
      <c r="BD174">
        <v>766588.76171875</v>
      </c>
      <c r="BE174">
        <v>39633.984252929702</v>
      </c>
      <c r="BF174">
        <v>0</v>
      </c>
      <c r="BG174">
        <v>0</v>
      </c>
    </row>
    <row r="175" spans="1:61">
      <c r="A175" s="16">
        <v>24013</v>
      </c>
      <c r="B175" s="16" t="s">
        <v>32</v>
      </c>
      <c r="C175" s="16" t="s">
        <v>51</v>
      </c>
      <c r="D175">
        <v>2991196.8125</v>
      </c>
      <c r="E175">
        <v>756726.55859375</v>
      </c>
      <c r="F175">
        <v>12314.728128304056</v>
      </c>
      <c r="G175">
        <v>0</v>
      </c>
      <c r="H175">
        <v>0</v>
      </c>
      <c r="I175">
        <v>0</v>
      </c>
      <c r="J175">
        <v>0</v>
      </c>
      <c r="K175">
        <v>82704.0595703125</v>
      </c>
      <c r="L175">
        <v>641830.00753784203</v>
      </c>
      <c r="M175">
        <v>261990.0077705383</v>
      </c>
      <c r="N175">
        <v>21772.375472784024</v>
      </c>
      <c r="O175">
        <v>161753.51430892898</v>
      </c>
      <c r="P175">
        <v>859991.51512145996</v>
      </c>
      <c r="Q175">
        <v>580284.19290467538</v>
      </c>
      <c r="R175">
        <v>339983.38113403303</v>
      </c>
      <c r="S175">
        <v>127052.35429096222</v>
      </c>
      <c r="T175">
        <v>89572.5038070679</v>
      </c>
      <c r="U175">
        <v>0</v>
      </c>
      <c r="V175">
        <v>0</v>
      </c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L175" s="16">
        <v>24013</v>
      </c>
      <c r="AM175" s="16" t="s">
        <v>32</v>
      </c>
      <c r="AN175" s="16" t="s">
        <v>51</v>
      </c>
      <c r="AO175">
        <v>534667.3046875</v>
      </c>
      <c r="AP175">
        <v>259321.85546875</v>
      </c>
      <c r="AQ175">
        <v>73106.85034700064</v>
      </c>
      <c r="AR175">
        <v>0</v>
      </c>
      <c r="AS175">
        <v>0</v>
      </c>
      <c r="AT175">
        <v>0</v>
      </c>
      <c r="AU175">
        <v>0</v>
      </c>
      <c r="AV175">
        <v>16436.103515625</v>
      </c>
      <c r="AW175">
        <v>163653.72647094729</v>
      </c>
      <c r="AX175">
        <v>90250.6875</v>
      </c>
      <c r="AY175">
        <v>6964.5908682346344</v>
      </c>
      <c r="AZ175">
        <v>109442.4725914001</v>
      </c>
      <c r="BA175">
        <v>326177.98193359369</v>
      </c>
      <c r="BB175">
        <v>231509.25325012166</v>
      </c>
      <c r="BC175">
        <v>71678.6025390625</v>
      </c>
      <c r="BD175">
        <v>478807.18359375</v>
      </c>
      <c r="BE175">
        <v>34903.4006118775</v>
      </c>
      <c r="BF175">
        <v>0</v>
      </c>
      <c r="BG175">
        <v>0</v>
      </c>
    </row>
    <row r="176" spans="1:61">
      <c r="A176">
        <v>24015</v>
      </c>
      <c r="B176" t="s">
        <v>33</v>
      </c>
      <c r="C176" s="16" t="s">
        <v>51</v>
      </c>
      <c r="D176">
        <v>1811661.671875</v>
      </c>
      <c r="E176">
        <v>349486.2890625</v>
      </c>
      <c r="F176">
        <v>7276.6472207540601</v>
      </c>
      <c r="G176">
        <v>0</v>
      </c>
      <c r="H176">
        <v>0</v>
      </c>
      <c r="I176">
        <v>0</v>
      </c>
      <c r="J176">
        <v>0</v>
      </c>
      <c r="K176">
        <v>29532.302124023401</v>
      </c>
      <c r="L176">
        <v>168467.20036499176</v>
      </c>
      <c r="M176">
        <v>122399.8989667594</v>
      </c>
      <c r="N176">
        <v>3525.8938193321242</v>
      </c>
      <c r="O176">
        <v>53706.813766479478</v>
      </c>
      <c r="P176">
        <v>328140.81117630017</v>
      </c>
      <c r="Q176">
        <v>1152189.268651962</v>
      </c>
      <c r="R176">
        <v>157303.002227783</v>
      </c>
      <c r="S176">
        <v>108936.40625</v>
      </c>
      <c r="T176">
        <v>31538.089797973702</v>
      </c>
      <c r="U176">
        <v>0</v>
      </c>
      <c r="V176">
        <v>0</v>
      </c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L176">
        <v>24015</v>
      </c>
      <c r="AM176" t="s">
        <v>33</v>
      </c>
      <c r="AN176" s="16" t="s">
        <v>51</v>
      </c>
      <c r="AO176">
        <v>325894.2578125</v>
      </c>
      <c r="AP176">
        <v>158000.763671875</v>
      </c>
      <c r="AQ176">
        <v>43472.048851829488</v>
      </c>
      <c r="AR176">
        <v>0</v>
      </c>
      <c r="AS176">
        <v>0</v>
      </c>
      <c r="AT176">
        <v>0</v>
      </c>
      <c r="AU176">
        <v>0</v>
      </c>
      <c r="AV176">
        <v>6446.2375488281295</v>
      </c>
      <c r="AW176">
        <v>104628.98376748989</v>
      </c>
      <c r="AX176">
        <v>61750.786495178945</v>
      </c>
      <c r="AY176">
        <v>1469.9365715980548</v>
      </c>
      <c r="AZ176">
        <v>20080.129075050343</v>
      </c>
      <c r="BA176">
        <v>117839.16678619389</v>
      </c>
      <c r="BB176">
        <v>454500.44559764839</v>
      </c>
      <c r="BC176">
        <v>33375.656738281301</v>
      </c>
      <c r="BD176">
        <v>413153.923828125</v>
      </c>
      <c r="BE176">
        <v>14672.09042739868</v>
      </c>
      <c r="BF176">
        <v>0</v>
      </c>
      <c r="BG176">
        <v>0</v>
      </c>
    </row>
    <row r="177" spans="1:59">
      <c r="A177">
        <v>24017</v>
      </c>
      <c r="B177" t="s">
        <v>34</v>
      </c>
      <c r="C177" s="16" t="s">
        <v>51</v>
      </c>
      <c r="D177">
        <v>629054.740234375</v>
      </c>
      <c r="E177">
        <v>46466.600433349595</v>
      </c>
      <c r="F177">
        <v>1725.3487231470638</v>
      </c>
      <c r="G177">
        <v>0</v>
      </c>
      <c r="H177">
        <v>0</v>
      </c>
      <c r="I177">
        <v>0</v>
      </c>
      <c r="J177">
        <v>0</v>
      </c>
      <c r="K177">
        <v>49247.629211425803</v>
      </c>
      <c r="L177">
        <v>149459.99734839797</v>
      </c>
      <c r="M177">
        <v>61964.995992660501</v>
      </c>
      <c r="N177">
        <v>20619.296941041979</v>
      </c>
      <c r="O177">
        <v>4600.1796150580094</v>
      </c>
      <c r="P177">
        <v>117719.96874046369</v>
      </c>
      <c r="Q177">
        <v>443206.37286742817</v>
      </c>
      <c r="R177">
        <v>9712.9178466796893</v>
      </c>
      <c r="S177">
        <v>21676.209575176239</v>
      </c>
      <c r="T177">
        <v>760.61631894111702</v>
      </c>
      <c r="U177">
        <v>0</v>
      </c>
      <c r="V177">
        <v>0</v>
      </c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L177">
        <v>24017</v>
      </c>
      <c r="AM177" t="s">
        <v>34</v>
      </c>
      <c r="AN177" s="16" t="s">
        <v>51</v>
      </c>
      <c r="AO177">
        <v>158035.599609375</v>
      </c>
      <c r="AP177">
        <v>23311.69891357419</v>
      </c>
      <c r="AQ177">
        <v>7560.8547849655151</v>
      </c>
      <c r="AR177">
        <v>0</v>
      </c>
      <c r="AS177">
        <v>0</v>
      </c>
      <c r="AT177">
        <v>0</v>
      </c>
      <c r="AU177">
        <v>0</v>
      </c>
      <c r="AV177">
        <v>10240.7763671875</v>
      </c>
      <c r="AW177">
        <v>54141.363760471359</v>
      </c>
      <c r="AX177">
        <v>27505.171997070349</v>
      </c>
      <c r="AY177">
        <v>5635.606511116026</v>
      </c>
      <c r="AZ177">
        <v>2386.567834213371</v>
      </c>
      <c r="BA177">
        <v>38712.458387374849</v>
      </c>
      <c r="BB177">
        <v>176317.22564125046</v>
      </c>
      <c r="BC177">
        <v>1954.5878295898401</v>
      </c>
      <c r="BD177">
        <v>77971.322021484375</v>
      </c>
      <c r="BE177">
        <v>284.99595546722418</v>
      </c>
      <c r="BF177">
        <v>0</v>
      </c>
      <c r="BG177">
        <v>0</v>
      </c>
    </row>
    <row r="178" spans="1:59">
      <c r="A178">
        <v>24019</v>
      </c>
      <c r="B178" t="s">
        <v>35</v>
      </c>
      <c r="C178" s="16" t="s">
        <v>51</v>
      </c>
      <c r="D178">
        <v>2314828.8125</v>
      </c>
      <c r="E178">
        <v>758501.90576171898</v>
      </c>
      <c r="F178">
        <v>224.79118108749401</v>
      </c>
      <c r="G178">
        <v>0</v>
      </c>
      <c r="H178">
        <v>0</v>
      </c>
      <c r="I178">
        <v>0</v>
      </c>
      <c r="J178">
        <v>0</v>
      </c>
      <c r="K178">
        <v>315894.86303710903</v>
      </c>
      <c r="L178">
        <v>222120.34516232822</v>
      </c>
      <c r="M178">
        <v>44834.520585298502</v>
      </c>
      <c r="N178">
        <v>270410.58035409468</v>
      </c>
      <c r="O178">
        <v>131138.19959008732</v>
      </c>
      <c r="P178">
        <v>209428.56546402021</v>
      </c>
      <c r="Q178">
        <v>2828325.5585708627</v>
      </c>
      <c r="R178">
        <v>19030.704772949201</v>
      </c>
      <c r="S178">
        <v>152229.09765625</v>
      </c>
      <c r="T178">
        <v>8409.3911514282245</v>
      </c>
      <c r="U178">
        <v>0</v>
      </c>
      <c r="V178">
        <v>0</v>
      </c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L178">
        <v>24019</v>
      </c>
      <c r="AM178" t="s">
        <v>35</v>
      </c>
      <c r="AN178" s="16" t="s">
        <v>51</v>
      </c>
      <c r="AO178">
        <v>447940.78125</v>
      </c>
      <c r="AP178">
        <v>258850.84692382801</v>
      </c>
      <c r="AQ178">
        <v>1061.3394207954409</v>
      </c>
      <c r="AR178">
        <v>0</v>
      </c>
      <c r="AS178">
        <v>0</v>
      </c>
      <c r="AT178">
        <v>0</v>
      </c>
      <c r="AU178">
        <v>0</v>
      </c>
      <c r="AV178">
        <v>49855.8984375</v>
      </c>
      <c r="AW178">
        <v>147251.24283218378</v>
      </c>
      <c r="AX178">
        <v>31628.375366211003</v>
      </c>
      <c r="AY178">
        <v>57981.89311635492</v>
      </c>
      <c r="AZ178">
        <v>71123.418814897523</v>
      </c>
      <c r="BA178">
        <v>71292.726541996002</v>
      </c>
      <c r="BB178">
        <v>1189633.4759216299</v>
      </c>
      <c r="BC178">
        <v>4108.5537109375</v>
      </c>
      <c r="BD178">
        <v>566900.001953125</v>
      </c>
      <c r="BE178">
        <v>4198.4341506958008</v>
      </c>
      <c r="BF178">
        <v>0</v>
      </c>
      <c r="BG178">
        <v>0</v>
      </c>
    </row>
    <row r="179" spans="1:59">
      <c r="A179">
        <v>24021</v>
      </c>
      <c r="B179" t="s">
        <v>36</v>
      </c>
      <c r="C179" s="16" t="s">
        <v>51</v>
      </c>
      <c r="D179">
        <v>2552995.0644531301</v>
      </c>
      <c r="E179">
        <v>920478.96476745605</v>
      </c>
      <c r="F179">
        <v>34348.763288846989</v>
      </c>
      <c r="G179">
        <v>0</v>
      </c>
      <c r="H179">
        <v>0</v>
      </c>
      <c r="I179">
        <v>0</v>
      </c>
      <c r="J179">
        <v>0</v>
      </c>
      <c r="K179">
        <v>56189.488037109397</v>
      </c>
      <c r="L179">
        <v>1020255.055603028</v>
      </c>
      <c r="M179">
        <v>403649.99385070853</v>
      </c>
      <c r="N179">
        <v>25884.45669317248</v>
      </c>
      <c r="O179">
        <v>97520.701148331209</v>
      </c>
      <c r="P179">
        <v>1066803.624290467</v>
      </c>
      <c r="Q179">
        <v>1233093.041002193</v>
      </c>
      <c r="R179">
        <v>950382.36154174805</v>
      </c>
      <c r="S179">
        <v>137779.2454366684</v>
      </c>
      <c r="T179">
        <v>357172.42771530198</v>
      </c>
      <c r="U179">
        <v>0</v>
      </c>
      <c r="V179">
        <v>0</v>
      </c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L179">
        <v>24021</v>
      </c>
      <c r="AM179" t="s">
        <v>36</v>
      </c>
      <c r="AN179" s="16" t="s">
        <v>51</v>
      </c>
      <c r="AO179">
        <v>459995.947265625</v>
      </c>
      <c r="AP179">
        <v>318103.50114440901</v>
      </c>
      <c r="AQ179">
        <v>231389.79324538074</v>
      </c>
      <c r="AR179">
        <v>0</v>
      </c>
      <c r="AS179">
        <v>0</v>
      </c>
      <c r="AT179">
        <v>0</v>
      </c>
      <c r="AU179">
        <v>0</v>
      </c>
      <c r="AV179">
        <v>12268.1403808594</v>
      </c>
      <c r="AW179">
        <v>279089.86950683629</v>
      </c>
      <c r="AX179">
        <v>141531</v>
      </c>
      <c r="AY179">
        <v>7755.9397981166858</v>
      </c>
      <c r="AZ179">
        <v>31434.182389974569</v>
      </c>
      <c r="BA179">
        <v>396437.66901111574</v>
      </c>
      <c r="BB179">
        <v>488101.53054595034</v>
      </c>
      <c r="BC179">
        <v>199918.77026367199</v>
      </c>
      <c r="BD179">
        <v>518065.95703125</v>
      </c>
      <c r="BE179">
        <v>138259.13226318359</v>
      </c>
      <c r="BF179">
        <v>0</v>
      </c>
      <c r="BG179">
        <v>0</v>
      </c>
    </row>
    <row r="180" spans="1:59">
      <c r="A180">
        <v>24023</v>
      </c>
      <c r="B180" t="s">
        <v>37</v>
      </c>
      <c r="C180" s="16" t="s">
        <v>51</v>
      </c>
      <c r="D180">
        <v>688885.5859375</v>
      </c>
      <c r="E180">
        <v>133007.23925781259</v>
      </c>
      <c r="F180">
        <v>20404.793287258097</v>
      </c>
      <c r="G180">
        <v>0</v>
      </c>
      <c r="H180">
        <v>0</v>
      </c>
      <c r="I180">
        <v>0</v>
      </c>
      <c r="J180">
        <v>0</v>
      </c>
      <c r="K180">
        <v>25650.0065917969</v>
      </c>
      <c r="L180">
        <v>589750.00637054502</v>
      </c>
      <c r="M180">
        <v>275580.00242805533</v>
      </c>
      <c r="N180">
        <v>4404.8309705257398</v>
      </c>
      <c r="O180">
        <v>36349.795641899087</v>
      </c>
      <c r="P180">
        <v>101858.26995849609</v>
      </c>
      <c r="Q180">
        <v>0</v>
      </c>
      <c r="R180">
        <v>205230.77069854701</v>
      </c>
      <c r="S180">
        <v>7947.2006596326801</v>
      </c>
      <c r="T180">
        <v>41239.951406002103</v>
      </c>
      <c r="U180">
        <v>0</v>
      </c>
      <c r="V180">
        <v>0</v>
      </c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L180">
        <v>24023</v>
      </c>
      <c r="AM180" t="s">
        <v>37</v>
      </c>
      <c r="AN180" s="16" t="s">
        <v>51</v>
      </c>
      <c r="AO180">
        <v>123329.892578125</v>
      </c>
      <c r="AP180">
        <v>45683.275878906301</v>
      </c>
      <c r="AQ180">
        <v>133245.15070613858</v>
      </c>
      <c r="AR180">
        <v>0</v>
      </c>
      <c r="AS180">
        <v>0</v>
      </c>
      <c r="AT180">
        <v>0</v>
      </c>
      <c r="AU180">
        <v>0</v>
      </c>
      <c r="AV180">
        <v>5308.0168457031295</v>
      </c>
      <c r="AW180">
        <v>144503.79397583008</v>
      </c>
      <c r="AX180">
        <v>86137.998352050781</v>
      </c>
      <c r="AY180">
        <v>1250.9301073551201</v>
      </c>
      <c r="AZ180">
        <v>12695.12990760807</v>
      </c>
      <c r="BA180">
        <v>40215.796981811509</v>
      </c>
      <c r="BB180">
        <v>0</v>
      </c>
      <c r="BC180">
        <v>43336.811614990198</v>
      </c>
      <c r="BD180">
        <v>29996.788703918457</v>
      </c>
      <c r="BE180">
        <v>16068.33668088917</v>
      </c>
      <c r="BF180">
        <v>0</v>
      </c>
      <c r="BG180">
        <v>0</v>
      </c>
    </row>
    <row r="181" spans="1:59">
      <c r="A181">
        <v>24025</v>
      </c>
      <c r="B181" t="s">
        <v>38</v>
      </c>
      <c r="C181" s="16" t="s">
        <v>51</v>
      </c>
      <c r="D181">
        <v>1963465.3482055699</v>
      </c>
      <c r="E181">
        <v>162581.62592697138</v>
      </c>
      <c r="F181">
        <v>8913.7038998689368</v>
      </c>
      <c r="G181">
        <v>0</v>
      </c>
      <c r="H181">
        <v>0</v>
      </c>
      <c r="I181">
        <v>0</v>
      </c>
      <c r="J181">
        <v>0</v>
      </c>
      <c r="K181">
        <v>56848.874145507798</v>
      </c>
      <c r="L181">
        <v>211686.55486749858</v>
      </c>
      <c r="M181">
        <v>170832.57048749918</v>
      </c>
      <c r="N181">
        <v>24852.613681077913</v>
      </c>
      <c r="O181">
        <v>52605.599284619129</v>
      </c>
      <c r="P181">
        <v>220193.033750534</v>
      </c>
      <c r="Q181">
        <v>56523.628000524521</v>
      </c>
      <c r="R181">
        <v>150444.064178467</v>
      </c>
      <c r="S181">
        <v>50263.08232486248</v>
      </c>
      <c r="T181">
        <v>12844.30160236359</v>
      </c>
      <c r="U181">
        <v>0</v>
      </c>
      <c r="V181">
        <v>0</v>
      </c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L181">
        <v>24025</v>
      </c>
      <c r="AM181" t="s">
        <v>38</v>
      </c>
      <c r="AN181" s="16" t="s">
        <v>51</v>
      </c>
      <c r="AO181">
        <v>363415.431640625</v>
      </c>
      <c r="AP181">
        <v>58397.106700897304</v>
      </c>
      <c r="AQ181">
        <v>55710.174906486653</v>
      </c>
      <c r="AR181">
        <v>0</v>
      </c>
      <c r="AS181">
        <v>0</v>
      </c>
      <c r="AT181">
        <v>0</v>
      </c>
      <c r="AU181">
        <v>0</v>
      </c>
      <c r="AV181">
        <v>9499.9299316406305</v>
      </c>
      <c r="AW181">
        <v>100956.64752960201</v>
      </c>
      <c r="AX181">
        <v>166439.4609375</v>
      </c>
      <c r="AY181">
        <v>7301.9515358209592</v>
      </c>
      <c r="AZ181">
        <v>16732.135148227178</v>
      </c>
      <c r="BA181">
        <v>83432.241867065401</v>
      </c>
      <c r="BB181">
        <v>21529.55781531331</v>
      </c>
      <c r="BC181">
        <v>32491.485473632802</v>
      </c>
      <c r="BD181">
        <v>194039.3037109375</v>
      </c>
      <c r="BE181">
        <v>5245.2139253616297</v>
      </c>
      <c r="BF181">
        <v>0</v>
      </c>
      <c r="BG181">
        <v>0</v>
      </c>
    </row>
    <row r="182" spans="1:59">
      <c r="A182">
        <v>24027</v>
      </c>
      <c r="B182" t="s">
        <v>39</v>
      </c>
      <c r="C182" s="16" t="s">
        <v>51</v>
      </c>
      <c r="D182">
        <v>592982.2890625</v>
      </c>
      <c r="E182">
        <v>58953.7958984375</v>
      </c>
      <c r="F182">
        <v>3179.0037123278139</v>
      </c>
      <c r="G182">
        <v>0</v>
      </c>
      <c r="H182">
        <v>0</v>
      </c>
      <c r="I182">
        <v>0</v>
      </c>
      <c r="J182">
        <v>0</v>
      </c>
      <c r="K182">
        <v>23761.7814941406</v>
      </c>
      <c r="L182">
        <v>92364.395371139006</v>
      </c>
      <c r="M182">
        <v>73170.000050336108</v>
      </c>
      <c r="N182">
        <v>13083.779212951671</v>
      </c>
      <c r="O182">
        <v>33651.689357519179</v>
      </c>
      <c r="P182">
        <v>229743.07267713509</v>
      </c>
      <c r="Q182">
        <v>323785.20079580549</v>
      </c>
      <c r="R182">
        <v>14795.689727783199</v>
      </c>
      <c r="S182">
        <v>29518.897453069687</v>
      </c>
      <c r="T182">
        <v>1548.413275718689</v>
      </c>
      <c r="U182">
        <v>0</v>
      </c>
      <c r="V182">
        <v>0</v>
      </c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L182">
        <v>24027</v>
      </c>
      <c r="AM182" t="s">
        <v>39</v>
      </c>
      <c r="AN182" s="16" t="s">
        <v>51</v>
      </c>
      <c r="AO182">
        <v>103124.04296875</v>
      </c>
      <c r="AP182">
        <v>19425.5334472656</v>
      </c>
      <c r="AQ182">
        <v>14315.943568930514</v>
      </c>
      <c r="AR182">
        <v>0</v>
      </c>
      <c r="AS182">
        <v>0</v>
      </c>
      <c r="AT182">
        <v>0</v>
      </c>
      <c r="AU182">
        <v>0</v>
      </c>
      <c r="AV182">
        <v>5520.4229125976599</v>
      </c>
      <c r="AW182">
        <v>21429.641313672109</v>
      </c>
      <c r="AX182">
        <v>21546.9999694824</v>
      </c>
      <c r="AY182">
        <v>3942.7298381328546</v>
      </c>
      <c r="AZ182">
        <v>10086.924684524511</v>
      </c>
      <c r="BA182">
        <v>79118.030957221999</v>
      </c>
      <c r="BB182">
        <v>128130.07549083202</v>
      </c>
      <c r="BC182">
        <v>3034.9151916503902</v>
      </c>
      <c r="BD182">
        <v>108232.47497558594</v>
      </c>
      <c r="BE182">
        <v>593.11202621460006</v>
      </c>
      <c r="BF182">
        <v>0</v>
      </c>
      <c r="BG182">
        <v>0</v>
      </c>
    </row>
    <row r="183" spans="1:59">
      <c r="A183">
        <v>24029</v>
      </c>
      <c r="B183" t="s">
        <v>40</v>
      </c>
      <c r="C183" s="16" t="s">
        <v>51</v>
      </c>
      <c r="D183">
        <v>3430628.98193359</v>
      </c>
      <c r="E183">
        <v>965346.60717773403</v>
      </c>
      <c r="F183">
        <v>5466.9950779225492</v>
      </c>
      <c r="G183">
        <v>0</v>
      </c>
      <c r="H183">
        <v>0</v>
      </c>
      <c r="I183">
        <v>0</v>
      </c>
      <c r="J183">
        <v>0</v>
      </c>
      <c r="K183">
        <v>53627.3173828125</v>
      </c>
      <c r="L183">
        <v>63389.919685363806</v>
      </c>
      <c r="M183">
        <v>37589.997107148178</v>
      </c>
      <c r="N183">
        <v>87450.125783324227</v>
      </c>
      <c r="O183">
        <v>153134.67207717925</v>
      </c>
      <c r="P183">
        <v>759581.39600372326</v>
      </c>
      <c r="Q183">
        <v>2458312.6811036565</v>
      </c>
      <c r="R183">
        <v>226791.35592651399</v>
      </c>
      <c r="S183">
        <v>175536.79709029198</v>
      </c>
      <c r="T183">
        <v>65047.950897216804</v>
      </c>
      <c r="U183">
        <v>0</v>
      </c>
      <c r="V183">
        <v>0</v>
      </c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L183">
        <v>24029</v>
      </c>
      <c r="AM183" t="s">
        <v>40</v>
      </c>
      <c r="AN183" s="16" t="s">
        <v>51</v>
      </c>
      <c r="AO183">
        <v>651460.89746093797</v>
      </c>
      <c r="AP183">
        <v>360645.07391357422</v>
      </c>
      <c r="AQ183">
        <v>26696.585135415418</v>
      </c>
      <c r="AR183">
        <v>0</v>
      </c>
      <c r="AS183">
        <v>0</v>
      </c>
      <c r="AT183">
        <v>0</v>
      </c>
      <c r="AU183">
        <v>0</v>
      </c>
      <c r="AV183">
        <v>7669.8125</v>
      </c>
      <c r="AW183">
        <v>25750.1925888062</v>
      </c>
      <c r="AX183">
        <v>18375.060424804691</v>
      </c>
      <c r="AY183">
        <v>21818.801030159048</v>
      </c>
      <c r="AZ183">
        <v>36844.518788129128</v>
      </c>
      <c r="BA183">
        <v>294035.77157402021</v>
      </c>
      <c r="BB183">
        <v>1013175.578703523</v>
      </c>
      <c r="BC183">
        <v>50277.648315429702</v>
      </c>
      <c r="BD183">
        <v>695605.07281494141</v>
      </c>
      <c r="BE183">
        <v>27861.228790283232</v>
      </c>
      <c r="BF183">
        <v>0</v>
      </c>
      <c r="BG183">
        <v>0</v>
      </c>
    </row>
    <row r="184" spans="1:59">
      <c r="A184">
        <v>24031</v>
      </c>
      <c r="B184" t="s">
        <v>41</v>
      </c>
      <c r="C184" s="16" t="s">
        <v>51</v>
      </c>
      <c r="D184">
        <v>1453791.0400390599</v>
      </c>
      <c r="E184">
        <v>96713.869613647505</v>
      </c>
      <c r="F184">
        <v>2224.3648742332271</v>
      </c>
      <c r="G184">
        <v>0</v>
      </c>
      <c r="H184">
        <v>0</v>
      </c>
      <c r="I184">
        <v>0</v>
      </c>
      <c r="J184">
        <v>0</v>
      </c>
      <c r="K184">
        <v>91761.5634765625</v>
      </c>
      <c r="L184">
        <v>287440.00992578315</v>
      </c>
      <c r="M184">
        <v>125355.0002715587</v>
      </c>
      <c r="N184">
        <v>17425.648275613788</v>
      </c>
      <c r="O184">
        <v>84337.553193569198</v>
      </c>
      <c r="P184">
        <v>353691.99694633472</v>
      </c>
      <c r="Q184">
        <v>373113.95369399805</v>
      </c>
      <c r="R184">
        <v>64680.4189453125</v>
      </c>
      <c r="S184">
        <v>68441.226497411728</v>
      </c>
      <c r="T184">
        <v>4448.81578540802</v>
      </c>
      <c r="U184">
        <v>0</v>
      </c>
      <c r="V184">
        <v>0</v>
      </c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L184">
        <v>24031</v>
      </c>
      <c r="AM184" t="s">
        <v>41</v>
      </c>
      <c r="AN184" s="16" t="s">
        <v>51</v>
      </c>
      <c r="AO184">
        <v>268370.07519531302</v>
      </c>
      <c r="AP184">
        <v>34562.768018722505</v>
      </c>
      <c r="AQ184">
        <v>13593.818031713516</v>
      </c>
      <c r="AR184">
        <v>0</v>
      </c>
      <c r="AS184">
        <v>0</v>
      </c>
      <c r="AT184">
        <v>0</v>
      </c>
      <c r="AU184">
        <v>0</v>
      </c>
      <c r="AV184">
        <v>19984.4853515625</v>
      </c>
      <c r="AW184">
        <v>75128.671539306699</v>
      </c>
      <c r="AX184">
        <v>48688.078125000051</v>
      </c>
      <c r="AY184">
        <v>6090.2420184612256</v>
      </c>
      <c r="AZ184">
        <v>26711.22581481931</v>
      </c>
      <c r="BA184">
        <v>123800.9824523922</v>
      </c>
      <c r="BB184">
        <v>148063.95784282722</v>
      </c>
      <c r="BC184">
        <v>13878.2568359375</v>
      </c>
      <c r="BD184">
        <v>262498.00708007813</v>
      </c>
      <c r="BE184">
        <v>1817.3781604766841</v>
      </c>
      <c r="BF184">
        <v>0</v>
      </c>
      <c r="BG184">
        <v>0</v>
      </c>
    </row>
    <row r="185" spans="1:59">
      <c r="A185">
        <v>24033</v>
      </c>
      <c r="B185" t="s">
        <v>42</v>
      </c>
      <c r="C185" s="16" t="s">
        <v>51</v>
      </c>
      <c r="D185">
        <v>438771.07061767601</v>
      </c>
      <c r="E185">
        <v>38887.530767440818</v>
      </c>
      <c r="F185">
        <v>555.28448824184215</v>
      </c>
      <c r="G185">
        <v>0</v>
      </c>
      <c r="H185">
        <v>0</v>
      </c>
      <c r="I185">
        <v>0</v>
      </c>
      <c r="J185">
        <v>0</v>
      </c>
      <c r="K185">
        <v>12248.17578125</v>
      </c>
      <c r="L185">
        <v>95230.129630804091</v>
      </c>
      <c r="M185">
        <v>62505.00148272518</v>
      </c>
      <c r="N185">
        <v>34879.07435441015</v>
      </c>
      <c r="O185">
        <v>16514.43358993527</v>
      </c>
      <c r="P185">
        <v>132519.32229805031</v>
      </c>
      <c r="Q185">
        <v>11221.458463776409</v>
      </c>
      <c r="R185">
        <v>32274.845001220699</v>
      </c>
      <c r="S185">
        <v>12249.916901886438</v>
      </c>
      <c r="T185">
        <v>3014.6864185333288</v>
      </c>
      <c r="U185">
        <v>0</v>
      </c>
      <c r="V185">
        <v>0</v>
      </c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L185">
        <v>24033</v>
      </c>
      <c r="AM185" t="s">
        <v>42</v>
      </c>
      <c r="AN185" s="16" t="s">
        <v>51</v>
      </c>
      <c r="AO185">
        <v>77628.011474609404</v>
      </c>
      <c r="AP185">
        <v>13091.944902420018</v>
      </c>
      <c r="AQ185">
        <v>3883.5080613357354</v>
      </c>
      <c r="AR185">
        <v>0</v>
      </c>
      <c r="AS185">
        <v>0</v>
      </c>
      <c r="AT185">
        <v>0</v>
      </c>
      <c r="AU185">
        <v>0</v>
      </c>
      <c r="AV185">
        <v>1679.57995605469</v>
      </c>
      <c r="AW185">
        <v>26973.056862890731</v>
      </c>
      <c r="AX185">
        <v>19825.000289916992</v>
      </c>
      <c r="AY185">
        <v>11833.874847888917</v>
      </c>
      <c r="AZ185">
        <v>5013.3245861530277</v>
      </c>
      <c r="BA185">
        <v>44886.22611618042</v>
      </c>
      <c r="BB185">
        <v>3997.190376007929</v>
      </c>
      <c r="BC185">
        <v>6599.1467285156295</v>
      </c>
      <c r="BD185">
        <v>44771.631825447083</v>
      </c>
      <c r="BE185">
        <v>1158.908736228942</v>
      </c>
      <c r="BF185">
        <v>0</v>
      </c>
      <c r="BG185">
        <v>0</v>
      </c>
    </row>
    <row r="186" spans="1:59">
      <c r="A186">
        <v>24035</v>
      </c>
      <c r="B186" t="s">
        <v>43</v>
      </c>
      <c r="C186" s="16" t="s">
        <v>51</v>
      </c>
      <c r="D186">
        <v>4407242.4962158203</v>
      </c>
      <c r="E186">
        <v>731293.07095336902</v>
      </c>
      <c r="F186">
        <v>3478.8485861218101</v>
      </c>
      <c r="G186">
        <v>0</v>
      </c>
      <c r="H186">
        <v>0</v>
      </c>
      <c r="I186">
        <v>0</v>
      </c>
      <c r="J186">
        <v>0</v>
      </c>
      <c r="K186">
        <v>162544.76252746599</v>
      </c>
      <c r="L186">
        <v>150498.36312961631</v>
      </c>
      <c r="M186">
        <v>77674.459617614804</v>
      </c>
      <c r="N186">
        <v>77722.754203319564</v>
      </c>
      <c r="O186">
        <v>124720.33573913525</v>
      </c>
      <c r="P186">
        <v>609520.41201019322</v>
      </c>
      <c r="Q186">
        <v>4135678.9230918889</v>
      </c>
      <c r="R186">
        <v>148605.423461914</v>
      </c>
      <c r="S186">
        <v>229460.65625</v>
      </c>
      <c r="T186">
        <v>25573.467437744119</v>
      </c>
      <c r="U186">
        <v>0</v>
      </c>
      <c r="V186">
        <v>0</v>
      </c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L186">
        <v>24035</v>
      </c>
      <c r="AM186" t="s">
        <v>43</v>
      </c>
      <c r="AN186" s="16" t="s">
        <v>51</v>
      </c>
      <c r="AO186">
        <v>830455.28173828102</v>
      </c>
      <c r="AP186">
        <v>263624.57310485828</v>
      </c>
      <c r="AQ186">
        <v>20620.730575987371</v>
      </c>
      <c r="AR186">
        <v>0</v>
      </c>
      <c r="AS186">
        <v>0</v>
      </c>
      <c r="AT186">
        <v>0</v>
      </c>
      <c r="AU186">
        <v>0</v>
      </c>
      <c r="AV186">
        <v>27424.360229492198</v>
      </c>
      <c r="AW186">
        <v>111561.04536437991</v>
      </c>
      <c r="AX186">
        <v>62610.994750976599</v>
      </c>
      <c r="AY186">
        <v>22791.491676807396</v>
      </c>
      <c r="AZ186">
        <v>47631.521240234411</v>
      </c>
      <c r="BA186">
        <v>219078.4804143903</v>
      </c>
      <c r="BB186">
        <v>1696519.479568481</v>
      </c>
      <c r="BC186">
        <v>32861.130859375</v>
      </c>
      <c r="BD186">
        <v>906989.27734375</v>
      </c>
      <c r="BE186">
        <v>11117.01028442383</v>
      </c>
      <c r="BF186">
        <v>0</v>
      </c>
      <c r="BG186">
        <v>0</v>
      </c>
    </row>
    <row r="187" spans="1:59">
      <c r="A187">
        <v>24037</v>
      </c>
      <c r="B187" t="s">
        <v>44</v>
      </c>
      <c r="C187" s="16" t="s">
        <v>51</v>
      </c>
      <c r="D187">
        <v>765752.68292236305</v>
      </c>
      <c r="E187">
        <v>110884.2238388062</v>
      </c>
      <c r="F187">
        <v>3579.3891924143118</v>
      </c>
      <c r="G187">
        <v>0</v>
      </c>
      <c r="H187">
        <v>0</v>
      </c>
      <c r="I187">
        <v>0</v>
      </c>
      <c r="J187">
        <v>0</v>
      </c>
      <c r="K187">
        <v>46077.136474609397</v>
      </c>
      <c r="L187">
        <v>189591.5987432003</v>
      </c>
      <c r="M187">
        <v>71158.139833927198</v>
      </c>
      <c r="N187">
        <v>45493.878062009841</v>
      </c>
      <c r="O187">
        <v>17354.970191001921</v>
      </c>
      <c r="P187">
        <v>239440.3725614546</v>
      </c>
      <c r="Q187">
        <v>651451.66385725467</v>
      </c>
      <c r="R187">
        <v>28345.406799316399</v>
      </c>
      <c r="S187">
        <v>73535.749935150146</v>
      </c>
      <c r="T187">
        <v>4282.4341468811099</v>
      </c>
      <c r="U187">
        <v>0</v>
      </c>
      <c r="V187">
        <v>0</v>
      </c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L187">
        <v>24037</v>
      </c>
      <c r="AM187" t="s">
        <v>44</v>
      </c>
      <c r="AN187" s="16" t="s">
        <v>51</v>
      </c>
      <c r="AO187">
        <v>137073.463134766</v>
      </c>
      <c r="AP187">
        <v>38022.602102279627</v>
      </c>
      <c r="AQ187">
        <v>19172.863454658916</v>
      </c>
      <c r="AR187">
        <v>0</v>
      </c>
      <c r="AS187">
        <v>0</v>
      </c>
      <c r="AT187">
        <v>0</v>
      </c>
      <c r="AU187">
        <v>0</v>
      </c>
      <c r="AV187">
        <v>10365.7307128906</v>
      </c>
      <c r="AW187">
        <v>47924.634209156095</v>
      </c>
      <c r="AX187">
        <v>26853.567260742191</v>
      </c>
      <c r="AY187">
        <v>15378.09029483799</v>
      </c>
      <c r="AZ187">
        <v>7516.6898412704513</v>
      </c>
      <c r="BA187">
        <v>89937.698969364152</v>
      </c>
      <c r="BB187">
        <v>279621.49674367864</v>
      </c>
      <c r="BC187">
        <v>5948.5357055664099</v>
      </c>
      <c r="BD187">
        <v>275849.34802246094</v>
      </c>
      <c r="BE187">
        <v>1762.6614112853999</v>
      </c>
      <c r="BF187">
        <v>0</v>
      </c>
      <c r="BG187">
        <v>0</v>
      </c>
    </row>
    <row r="188" spans="1:59">
      <c r="A188">
        <v>24039</v>
      </c>
      <c r="B188" t="s">
        <v>45</v>
      </c>
      <c r="C188" s="16" t="s">
        <v>51</v>
      </c>
      <c r="D188">
        <v>807655.078125</v>
      </c>
      <c r="E188">
        <v>1153623.494140625</v>
      </c>
      <c r="F188">
        <v>1405.3313719370301</v>
      </c>
      <c r="G188">
        <v>0</v>
      </c>
      <c r="H188">
        <v>0</v>
      </c>
      <c r="I188">
        <v>0</v>
      </c>
      <c r="J188">
        <v>0</v>
      </c>
      <c r="K188">
        <v>3647.3017578125</v>
      </c>
      <c r="L188">
        <v>1035605.8489990199</v>
      </c>
      <c r="M188">
        <v>463758.203125</v>
      </c>
      <c r="N188">
        <v>46472.256540417649</v>
      </c>
      <c r="O188">
        <v>4644.6992321014404</v>
      </c>
      <c r="P188">
        <v>320819.12532043399</v>
      </c>
      <c r="Q188">
        <v>1278766.770332336</v>
      </c>
      <c r="R188">
        <v>3181.1550903320299</v>
      </c>
      <c r="S188">
        <v>187726.21875</v>
      </c>
      <c r="T188">
        <v>4678.9458618164099</v>
      </c>
      <c r="U188">
        <v>0</v>
      </c>
      <c r="V188">
        <v>0</v>
      </c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L188">
        <v>24039</v>
      </c>
      <c r="AM188" t="s">
        <v>45</v>
      </c>
      <c r="AN188" s="16" t="s">
        <v>51</v>
      </c>
      <c r="AO188">
        <v>148334.46875</v>
      </c>
      <c r="AP188">
        <v>413927.5234375</v>
      </c>
      <c r="AQ188">
        <v>2548.0753933880419</v>
      </c>
      <c r="AR188">
        <v>0</v>
      </c>
      <c r="AS188">
        <v>0</v>
      </c>
      <c r="AT188">
        <v>0</v>
      </c>
      <c r="AU188">
        <v>0</v>
      </c>
      <c r="AV188">
        <v>515.49108886718795</v>
      </c>
      <c r="AW188">
        <v>537429.23591995204</v>
      </c>
      <c r="AX188">
        <v>240668.01464843799</v>
      </c>
      <c r="AY188">
        <v>13053.121097326275</v>
      </c>
      <c r="AZ188">
        <v>2496.652887344359</v>
      </c>
      <c r="BA188">
        <v>74999.458587646441</v>
      </c>
      <c r="BB188">
        <v>468084.53114128101</v>
      </c>
      <c r="BC188">
        <v>689.11898803710903</v>
      </c>
      <c r="BD188">
        <v>247655.255859375</v>
      </c>
      <c r="BE188">
        <v>1708.613525390628</v>
      </c>
      <c r="BF188">
        <v>0</v>
      </c>
      <c r="BG188">
        <v>0</v>
      </c>
    </row>
    <row r="189" spans="1:59">
      <c r="A189">
        <v>24041</v>
      </c>
      <c r="B189" t="s">
        <v>46</v>
      </c>
      <c r="C189" s="16" t="s">
        <v>51</v>
      </c>
      <c r="D189">
        <v>2915233.9223632799</v>
      </c>
      <c r="E189">
        <v>670669.00617468392</v>
      </c>
      <c r="F189">
        <v>517.52190975123051</v>
      </c>
      <c r="G189">
        <v>0</v>
      </c>
      <c r="H189">
        <v>0</v>
      </c>
      <c r="I189">
        <v>0</v>
      </c>
      <c r="J189">
        <v>0</v>
      </c>
      <c r="K189">
        <v>24470.8076171875</v>
      </c>
      <c r="L189">
        <v>68137.717483043598</v>
      </c>
      <c r="M189">
        <v>72001.592081070004</v>
      </c>
      <c r="N189">
        <v>45430.319257140203</v>
      </c>
      <c r="O189">
        <v>68401.412628173814</v>
      </c>
      <c r="P189">
        <v>415834.06453239894</v>
      </c>
      <c r="Q189">
        <v>3710073.2320542866</v>
      </c>
      <c r="R189">
        <v>53120.085815429702</v>
      </c>
      <c r="S189">
        <v>184157.91002464294</v>
      </c>
      <c r="T189">
        <v>13157.42204272747</v>
      </c>
      <c r="U189">
        <v>0</v>
      </c>
      <c r="V189">
        <v>0</v>
      </c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L189">
        <v>24041</v>
      </c>
      <c r="AM189" t="s">
        <v>46</v>
      </c>
      <c r="AN189" s="16" t="s">
        <v>51</v>
      </c>
      <c r="AO189">
        <v>547322.41015625</v>
      </c>
      <c r="AP189">
        <v>237155.53356933559</v>
      </c>
      <c r="AQ189">
        <v>2465.3056718111088</v>
      </c>
      <c r="AR189">
        <v>0</v>
      </c>
      <c r="AS189">
        <v>0</v>
      </c>
      <c r="AT189">
        <v>0</v>
      </c>
      <c r="AU189">
        <v>0</v>
      </c>
      <c r="AV189">
        <v>3460.5947265625</v>
      </c>
      <c r="AW189">
        <v>57692.678001403794</v>
      </c>
      <c r="AX189">
        <v>66832.441589355498</v>
      </c>
      <c r="AY189">
        <v>8503.8808616399801</v>
      </c>
      <c r="AZ189">
        <v>35674.91128540042</v>
      </c>
      <c r="BA189">
        <v>148682.52499330029</v>
      </c>
      <c r="BB189">
        <v>1550107.2208331816</v>
      </c>
      <c r="BC189">
        <v>11520.1662597656</v>
      </c>
      <c r="BD189">
        <v>713898.54833984375</v>
      </c>
      <c r="BE189">
        <v>6122.6468048095703</v>
      </c>
      <c r="BF189">
        <v>0</v>
      </c>
      <c r="BG189">
        <v>0</v>
      </c>
    </row>
    <row r="190" spans="1:59">
      <c r="A190">
        <v>24043</v>
      </c>
      <c r="B190" t="s">
        <v>47</v>
      </c>
      <c r="C190" s="16" t="s">
        <v>51</v>
      </c>
      <c r="D190">
        <v>1660304.26733398</v>
      </c>
      <c r="E190">
        <v>866483.51751709008</v>
      </c>
      <c r="F190">
        <v>19270.368891944978</v>
      </c>
      <c r="G190">
        <v>0</v>
      </c>
      <c r="H190">
        <v>0</v>
      </c>
      <c r="I190">
        <v>0</v>
      </c>
      <c r="J190">
        <v>0</v>
      </c>
      <c r="K190">
        <v>31664.697753906301</v>
      </c>
      <c r="L190">
        <v>563500.0253257755</v>
      </c>
      <c r="M190">
        <v>359324.99774688459</v>
      </c>
      <c r="N190">
        <v>20328.752966880798</v>
      </c>
      <c r="O190">
        <v>120459.29891347862</v>
      </c>
      <c r="P190">
        <v>1136692.567871091</v>
      </c>
      <c r="Q190">
        <v>0</v>
      </c>
      <c r="R190">
        <v>934003.28430175805</v>
      </c>
      <c r="S190">
        <v>70601.836227849126</v>
      </c>
      <c r="T190">
        <v>508848.97274780303</v>
      </c>
      <c r="U190">
        <v>0</v>
      </c>
      <c r="V190">
        <v>0</v>
      </c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L190">
        <v>24043</v>
      </c>
      <c r="AM190" t="s">
        <v>47</v>
      </c>
      <c r="AN190" s="16" t="s">
        <v>51</v>
      </c>
      <c r="AO190">
        <v>302575.216796875</v>
      </c>
      <c r="AP190">
        <v>302712.459503174</v>
      </c>
      <c r="AQ190">
        <v>154986.25596426288</v>
      </c>
      <c r="AR190">
        <v>0</v>
      </c>
      <c r="AS190">
        <v>0</v>
      </c>
      <c r="AT190">
        <v>0</v>
      </c>
      <c r="AU190">
        <v>0</v>
      </c>
      <c r="AV190">
        <v>4398.900390625</v>
      </c>
      <c r="AW190">
        <v>125314.44604110721</v>
      </c>
      <c r="AX190">
        <v>119360.0012207031</v>
      </c>
      <c r="AY190">
        <v>6467.0342572927502</v>
      </c>
      <c r="AZ190">
        <v>49358.550747871421</v>
      </c>
      <c r="BA190">
        <v>432456.1119613644</v>
      </c>
      <c r="BB190">
        <v>0</v>
      </c>
      <c r="BC190">
        <v>195735.767578125</v>
      </c>
      <c r="BD190">
        <v>264474.52026367187</v>
      </c>
      <c r="BE190">
        <v>196048.83572387669</v>
      </c>
      <c r="BF190">
        <v>0</v>
      </c>
      <c r="BG190">
        <v>0</v>
      </c>
    </row>
    <row r="191" spans="1:59">
      <c r="A191">
        <v>24045</v>
      </c>
      <c r="B191" t="s">
        <v>48</v>
      </c>
      <c r="C191" s="16" t="s">
        <v>51</v>
      </c>
      <c r="D191">
        <v>1191610.4951171901</v>
      </c>
      <c r="E191">
        <v>996372.03325970448</v>
      </c>
      <c r="F191">
        <v>3348.4711608886701</v>
      </c>
      <c r="G191">
        <v>0</v>
      </c>
      <c r="H191">
        <v>0</v>
      </c>
      <c r="I191">
        <v>0</v>
      </c>
      <c r="J191">
        <v>0</v>
      </c>
      <c r="K191">
        <v>219147.584388733</v>
      </c>
      <c r="L191">
        <v>1284111.7672729499</v>
      </c>
      <c r="M191">
        <v>519558.248046875</v>
      </c>
      <c r="N191">
        <v>147554.406645298</v>
      </c>
      <c r="O191">
        <v>106213.9944101572</v>
      </c>
      <c r="P191">
        <v>276895.85076904303</v>
      </c>
      <c r="Q191">
        <v>573368.00642394996</v>
      </c>
      <c r="R191">
        <v>10848.685546875</v>
      </c>
      <c r="S191">
        <v>203072.171875</v>
      </c>
      <c r="T191">
        <v>8879.530361376701</v>
      </c>
      <c r="U191">
        <v>0</v>
      </c>
      <c r="V191">
        <v>0</v>
      </c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L191">
        <v>24045</v>
      </c>
      <c r="AM191" t="s">
        <v>48</v>
      </c>
      <c r="AN191" s="16" t="s">
        <v>51</v>
      </c>
      <c r="AO191">
        <v>236225.21386718799</v>
      </c>
      <c r="AP191">
        <v>359643.44417667366</v>
      </c>
      <c r="AQ191">
        <v>6814.9543724060095</v>
      </c>
      <c r="AR191">
        <v>0</v>
      </c>
      <c r="AS191">
        <v>0</v>
      </c>
      <c r="AT191">
        <v>0</v>
      </c>
      <c r="AU191">
        <v>0</v>
      </c>
      <c r="AV191">
        <v>54910.349975585901</v>
      </c>
      <c r="AW191">
        <v>663264.84600067104</v>
      </c>
      <c r="AX191">
        <v>268360.376953125</v>
      </c>
      <c r="AY191">
        <v>33767.369960308097</v>
      </c>
      <c r="AZ191">
        <v>51737.844783544526</v>
      </c>
      <c r="BA191">
        <v>71893.442535400391</v>
      </c>
      <c r="BB191">
        <v>232129.89869308472</v>
      </c>
      <c r="BC191">
        <v>2503.54296875</v>
      </c>
      <c r="BD191">
        <v>306359.880859375</v>
      </c>
      <c r="BE191">
        <v>3239.0139879584331</v>
      </c>
      <c r="BF191">
        <v>0</v>
      </c>
      <c r="BG191">
        <v>0</v>
      </c>
    </row>
    <row r="192" spans="1:59">
      <c r="A192">
        <v>24047</v>
      </c>
      <c r="B192" t="s">
        <v>49</v>
      </c>
      <c r="C192" s="16" t="s">
        <v>51</v>
      </c>
      <c r="D192">
        <v>2458526.2646179199</v>
      </c>
      <c r="E192">
        <v>1667272.1011352539</v>
      </c>
      <c r="F192">
        <v>1696.41777549684</v>
      </c>
      <c r="G192">
        <v>0</v>
      </c>
      <c r="H192">
        <v>0</v>
      </c>
      <c r="I192">
        <v>0</v>
      </c>
      <c r="J192">
        <v>0</v>
      </c>
      <c r="K192">
        <v>6527.802734375</v>
      </c>
      <c r="L192">
        <v>823420.09692382801</v>
      </c>
      <c r="M192">
        <v>195445.8984375</v>
      </c>
      <c r="N192">
        <v>125267.76955890701</v>
      </c>
      <c r="O192">
        <v>186723.28028869632</v>
      </c>
      <c r="P192">
        <v>197716.572875977</v>
      </c>
      <c r="Q192">
        <v>2219843.8524093628</v>
      </c>
      <c r="R192">
        <v>8105.4140625</v>
      </c>
      <c r="S192">
        <v>218021.0859375</v>
      </c>
      <c r="T192">
        <v>5669.60009765625</v>
      </c>
      <c r="U192">
        <v>0</v>
      </c>
      <c r="V192">
        <v>0</v>
      </c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L192">
        <v>24047</v>
      </c>
      <c r="AM192" t="s">
        <v>49</v>
      </c>
      <c r="AN192" s="16" t="s">
        <v>51</v>
      </c>
      <c r="AO192">
        <v>449169.30621337902</v>
      </c>
      <c r="AP192">
        <v>525909.71801757801</v>
      </c>
      <c r="AQ192">
        <v>10543.22545608785</v>
      </c>
      <c r="AR192">
        <v>0</v>
      </c>
      <c r="AS192">
        <v>0</v>
      </c>
      <c r="AT192">
        <v>0</v>
      </c>
      <c r="AU192">
        <v>0</v>
      </c>
      <c r="AV192">
        <v>919.77001953125</v>
      </c>
      <c r="AW192">
        <v>428918.53527832002</v>
      </c>
      <c r="AX192">
        <v>101807.53417968799</v>
      </c>
      <c r="AY192">
        <v>31850.830961227399</v>
      </c>
      <c r="AZ192">
        <v>48342.565795898401</v>
      </c>
      <c r="BA192">
        <v>54269.475830078198</v>
      </c>
      <c r="BB192">
        <v>817637.90212631202</v>
      </c>
      <c r="BC192">
        <v>1745.4034729003899</v>
      </c>
      <c r="BD192">
        <v>482455.69921875</v>
      </c>
      <c r="BE192">
        <v>1831.379119873051</v>
      </c>
      <c r="BF192">
        <v>0</v>
      </c>
      <c r="BG192">
        <v>0</v>
      </c>
    </row>
    <row r="193" spans="1:60">
      <c r="A193">
        <v>24510</v>
      </c>
      <c r="B193" t="s">
        <v>50</v>
      </c>
      <c r="C193" s="16" t="s">
        <v>51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L193">
        <v>24510</v>
      </c>
      <c r="AM193" t="s">
        <v>50</v>
      </c>
      <c r="AN193" s="16" t="s">
        <v>51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</row>
    <row r="194" spans="1:60">
      <c r="A194" s="17"/>
      <c r="B194" s="18">
        <v>2007</v>
      </c>
      <c r="C194" s="19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L194" s="17"/>
      <c r="AM194" s="18">
        <v>2007</v>
      </c>
      <c r="AN194" s="19"/>
      <c r="AO194" s="19"/>
      <c r="AP194" s="19"/>
      <c r="AQ194" s="19"/>
      <c r="AR194" s="19"/>
      <c r="AS194" s="19"/>
      <c r="AT194" s="19"/>
      <c r="AU194" s="19"/>
      <c r="AV194" s="19"/>
      <c r="AW194" s="19"/>
      <c r="AX194" s="19"/>
      <c r="AY194" s="19"/>
      <c r="AZ194" s="19"/>
      <c r="BA194" s="19"/>
      <c r="BB194" s="19"/>
      <c r="BC194" s="19"/>
      <c r="BD194" s="19"/>
      <c r="BE194" s="19"/>
      <c r="BF194" s="19"/>
      <c r="BG194" s="19"/>
      <c r="BH194" s="19"/>
    </row>
    <row r="195" spans="1:60" ht="30">
      <c r="A195" s="10" t="s">
        <v>7</v>
      </c>
      <c r="B195" s="10"/>
      <c r="C195" s="10"/>
      <c r="D195" s="10" t="s">
        <v>53</v>
      </c>
      <c r="E195" s="10" t="s">
        <v>54</v>
      </c>
      <c r="F195" s="10" t="s">
        <v>55</v>
      </c>
      <c r="G195" s="10" t="s">
        <v>56</v>
      </c>
      <c r="H195" s="10" t="s">
        <v>57</v>
      </c>
      <c r="I195" s="10" t="s">
        <v>58</v>
      </c>
      <c r="J195" s="10" t="s">
        <v>59</v>
      </c>
      <c r="K195" s="10" t="s">
        <v>60</v>
      </c>
      <c r="L195" s="10" t="s">
        <v>61</v>
      </c>
      <c r="M195" s="10" t="s">
        <v>62</v>
      </c>
      <c r="N195" s="10" t="s">
        <v>63</v>
      </c>
      <c r="O195" s="10" t="s">
        <v>64</v>
      </c>
      <c r="P195" s="10" t="s">
        <v>65</v>
      </c>
      <c r="Q195" s="10" t="s">
        <v>66</v>
      </c>
      <c r="R195" s="10" t="s">
        <v>67</v>
      </c>
      <c r="S195" s="10" t="s">
        <v>68</v>
      </c>
      <c r="T195" s="10" t="s">
        <v>69</v>
      </c>
      <c r="U195" s="10" t="s">
        <v>70</v>
      </c>
      <c r="V195" s="10" t="s">
        <v>71</v>
      </c>
      <c r="W195" s="10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L195" s="3" t="s">
        <v>7</v>
      </c>
      <c r="AM195" s="3"/>
      <c r="AN195" s="3"/>
      <c r="AO195" s="3" t="s">
        <v>53</v>
      </c>
      <c r="AP195" s="3" t="s">
        <v>54</v>
      </c>
      <c r="AQ195" s="3" t="s">
        <v>55</v>
      </c>
      <c r="AR195" s="3" t="s">
        <v>56</v>
      </c>
      <c r="AS195" s="3" t="s">
        <v>57</v>
      </c>
      <c r="AT195" s="3" t="s">
        <v>58</v>
      </c>
      <c r="AU195" s="3" t="s">
        <v>59</v>
      </c>
      <c r="AV195" s="3" t="s">
        <v>60</v>
      </c>
      <c r="AW195" s="3" t="s">
        <v>61</v>
      </c>
      <c r="AX195" s="3" t="s">
        <v>62</v>
      </c>
      <c r="AY195" s="3" t="s">
        <v>63</v>
      </c>
      <c r="AZ195" s="3" t="s">
        <v>64</v>
      </c>
      <c r="BA195" s="3" t="s">
        <v>65</v>
      </c>
      <c r="BB195" s="3" t="s">
        <v>66</v>
      </c>
      <c r="BC195" s="3" t="s">
        <v>67</v>
      </c>
      <c r="BD195" s="3" t="s">
        <v>68</v>
      </c>
      <c r="BE195" s="3" t="s">
        <v>69</v>
      </c>
      <c r="BF195" s="3" t="s">
        <v>70</v>
      </c>
      <c r="BG195" s="3" t="s">
        <v>71</v>
      </c>
      <c r="BH195" s="3" t="s">
        <v>72</v>
      </c>
    </row>
    <row r="196" spans="1:60">
      <c r="A196" s="16">
        <v>24001</v>
      </c>
      <c r="B196" s="16" t="s">
        <v>27</v>
      </c>
      <c r="C196" s="16" t="s">
        <v>51</v>
      </c>
      <c r="D196">
        <v>79759.9951171875</v>
      </c>
      <c r="E196">
        <v>7433.2845306396503</v>
      </c>
      <c r="F196">
        <v>3081.8617709968285</v>
      </c>
      <c r="G196">
        <v>0</v>
      </c>
      <c r="H196">
        <v>0</v>
      </c>
      <c r="I196">
        <v>0</v>
      </c>
      <c r="J196">
        <v>0</v>
      </c>
      <c r="K196">
        <v>8671.1506958007794</v>
      </c>
      <c r="L196">
        <v>241055.0103098746</v>
      </c>
      <c r="M196">
        <v>124680.00255203221</v>
      </c>
      <c r="N196">
        <v>13141.282639503501</v>
      </c>
      <c r="O196">
        <v>31209.45306205747</v>
      </c>
      <c r="P196">
        <v>20169.560625076319</v>
      </c>
      <c r="Q196">
        <v>0</v>
      </c>
      <c r="R196">
        <v>21805.7119140625</v>
      </c>
      <c r="S196">
        <v>611.95563507825113</v>
      </c>
      <c r="T196">
        <v>2102.8607412576648</v>
      </c>
      <c r="U196">
        <v>0</v>
      </c>
      <c r="V196">
        <v>0</v>
      </c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L196" s="16">
        <v>24001</v>
      </c>
      <c r="AM196" s="16" t="s">
        <v>27</v>
      </c>
      <c r="AN196" s="16" t="s">
        <v>51</v>
      </c>
      <c r="AO196">
        <v>14480.8776855469</v>
      </c>
      <c r="AP196">
        <v>2605.2566528320303</v>
      </c>
      <c r="AQ196">
        <v>14318.110219478607</v>
      </c>
      <c r="AR196">
        <v>0</v>
      </c>
      <c r="AS196">
        <v>0</v>
      </c>
      <c r="AT196">
        <v>0</v>
      </c>
      <c r="AU196">
        <v>0</v>
      </c>
      <c r="AV196">
        <v>1968.0839080810499</v>
      </c>
      <c r="AW196">
        <v>54210.377320289597</v>
      </c>
      <c r="AX196">
        <v>49912.999511718801</v>
      </c>
      <c r="AY196">
        <v>3686.2051109075501</v>
      </c>
      <c r="AZ196">
        <v>9427.0619950294531</v>
      </c>
      <c r="BA196">
        <v>8698.0481529235803</v>
      </c>
      <c r="BB196">
        <v>0</v>
      </c>
      <c r="BC196">
        <v>4669.5308837890598</v>
      </c>
      <c r="BD196">
        <v>2342.4431829452565</v>
      </c>
      <c r="BE196">
        <v>846.61623191833496</v>
      </c>
      <c r="BF196">
        <v>0</v>
      </c>
      <c r="BG196">
        <v>0</v>
      </c>
    </row>
    <row r="197" spans="1:60">
      <c r="A197" s="16">
        <v>24003</v>
      </c>
      <c r="B197" s="16" t="s">
        <v>28</v>
      </c>
      <c r="C197" s="16" t="s">
        <v>51</v>
      </c>
      <c r="D197">
        <v>493642.8125</v>
      </c>
      <c r="E197">
        <v>44120.388427734397</v>
      </c>
      <c r="F197">
        <v>1425.80987419343</v>
      </c>
      <c r="G197">
        <v>0</v>
      </c>
      <c r="H197">
        <v>0</v>
      </c>
      <c r="I197">
        <v>0</v>
      </c>
      <c r="J197">
        <v>0</v>
      </c>
      <c r="K197">
        <v>53610.8906412125</v>
      </c>
      <c r="L197">
        <v>151148.5447163585</v>
      </c>
      <c r="M197">
        <v>74939.998779296904</v>
      </c>
      <c r="N197">
        <v>25434.48370534186</v>
      </c>
      <c r="O197">
        <v>25945.148521423329</v>
      </c>
      <c r="P197">
        <v>65084.762364387505</v>
      </c>
      <c r="Q197">
        <v>78329.994550228104</v>
      </c>
      <c r="R197">
        <v>4131.5226135253897</v>
      </c>
      <c r="S197">
        <v>15868.986816406299</v>
      </c>
      <c r="T197">
        <v>382.10364913940379</v>
      </c>
      <c r="U197">
        <v>0</v>
      </c>
      <c r="V197">
        <v>0</v>
      </c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L197" s="16">
        <v>24003</v>
      </c>
      <c r="AM197" s="16" t="s">
        <v>28</v>
      </c>
      <c r="AN197" s="16" t="s">
        <v>51</v>
      </c>
      <c r="AO197">
        <v>89623.646484375</v>
      </c>
      <c r="AP197">
        <v>15463.544006347709</v>
      </c>
      <c r="AQ197">
        <v>6647.3938999175998</v>
      </c>
      <c r="AR197">
        <v>0</v>
      </c>
      <c r="AS197">
        <v>0</v>
      </c>
      <c r="AT197">
        <v>0</v>
      </c>
      <c r="AU197">
        <v>0</v>
      </c>
      <c r="AV197">
        <v>11455.0970878601</v>
      </c>
      <c r="AW197">
        <v>37539.970623970003</v>
      </c>
      <c r="AX197">
        <v>29597.9990234375</v>
      </c>
      <c r="AY197">
        <v>8535.5668440461213</v>
      </c>
      <c r="AZ197">
        <v>10251.290044307712</v>
      </c>
      <c r="BA197">
        <v>23826.211589336352</v>
      </c>
      <c r="BB197">
        <v>27150.096374511701</v>
      </c>
      <c r="BC197">
        <v>884.73471069335903</v>
      </c>
      <c r="BD197">
        <v>60743.28125</v>
      </c>
      <c r="BE197">
        <v>152.6509680747983</v>
      </c>
      <c r="BF197">
        <v>0</v>
      </c>
      <c r="BG197">
        <v>0</v>
      </c>
    </row>
    <row r="198" spans="1:60">
      <c r="A198" s="16">
        <v>24005</v>
      </c>
      <c r="B198" s="16" t="s">
        <v>29</v>
      </c>
      <c r="C198" s="16" t="s">
        <v>51</v>
      </c>
      <c r="D198">
        <v>2261443.0570701999</v>
      </c>
      <c r="E198">
        <v>180268.5153777356</v>
      </c>
      <c r="F198">
        <v>8581.2731909947506</v>
      </c>
      <c r="G198">
        <v>0</v>
      </c>
      <c r="H198">
        <v>0</v>
      </c>
      <c r="I198">
        <v>0</v>
      </c>
      <c r="J198">
        <v>0</v>
      </c>
      <c r="K198">
        <v>72006.78125</v>
      </c>
      <c r="L198">
        <v>304652.8970260623</v>
      </c>
      <c r="M198">
        <v>208406.46777343799</v>
      </c>
      <c r="N198">
        <v>61934.050044298216</v>
      </c>
      <c r="O198">
        <v>96608.032226562456</v>
      </c>
      <c r="P198">
        <v>245206.9807472231</v>
      </c>
      <c r="Q198">
        <v>491544.25843554002</v>
      </c>
      <c r="R198">
        <v>139136.822265625</v>
      </c>
      <c r="S198">
        <v>50383.083984375</v>
      </c>
      <c r="T198">
        <v>11476.8017578125</v>
      </c>
      <c r="U198">
        <v>0</v>
      </c>
      <c r="V198">
        <v>0</v>
      </c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L198" s="16">
        <v>24005</v>
      </c>
      <c r="AM198" s="16" t="s">
        <v>29</v>
      </c>
      <c r="AN198" s="16" t="s">
        <v>51</v>
      </c>
      <c r="AO198">
        <v>410580.70150089299</v>
      </c>
      <c r="AP198">
        <v>63181.961601741605</v>
      </c>
      <c r="AQ198">
        <v>43604.5576171875</v>
      </c>
      <c r="AR198">
        <v>0</v>
      </c>
      <c r="AS198">
        <v>0</v>
      </c>
      <c r="AT198">
        <v>0</v>
      </c>
      <c r="AU198">
        <v>0</v>
      </c>
      <c r="AV198">
        <v>10116.5703125</v>
      </c>
      <c r="AW198">
        <v>68545.585725784302</v>
      </c>
      <c r="AX198">
        <v>85910.36328125</v>
      </c>
      <c r="AY198">
        <v>20686.097757339492</v>
      </c>
      <c r="AZ198">
        <v>49675.461208343506</v>
      </c>
      <c r="BA198">
        <v>93913.233581542998</v>
      </c>
      <c r="BB198">
        <v>178008.199700356</v>
      </c>
      <c r="BC198">
        <v>29795.114746093801</v>
      </c>
      <c r="BD198">
        <v>192856.3125</v>
      </c>
      <c r="BE198">
        <v>4585.0000610351599</v>
      </c>
      <c r="BF198">
        <v>0</v>
      </c>
      <c r="BG198">
        <v>0</v>
      </c>
    </row>
    <row r="199" spans="1:60">
      <c r="A199" s="16">
        <v>24009</v>
      </c>
      <c r="B199" s="16" t="s">
        <v>30</v>
      </c>
      <c r="C199" s="16" t="s">
        <v>51</v>
      </c>
      <c r="D199">
        <v>328797</v>
      </c>
      <c r="E199">
        <v>30358.179931640658</v>
      </c>
      <c r="F199">
        <v>199.1500131843911</v>
      </c>
      <c r="G199">
        <v>0</v>
      </c>
      <c r="H199">
        <v>0</v>
      </c>
      <c r="I199">
        <v>0</v>
      </c>
      <c r="J199">
        <v>0</v>
      </c>
      <c r="K199">
        <v>39948.918457031301</v>
      </c>
      <c r="L199">
        <v>134470.49579614401</v>
      </c>
      <c r="M199">
        <v>45824.999923706098</v>
      </c>
      <c r="N199">
        <v>17820.3098180294</v>
      </c>
      <c r="O199">
        <v>9997.5307999253273</v>
      </c>
      <c r="P199">
        <v>40888.931770324765</v>
      </c>
      <c r="Q199">
        <v>245192.27934758415</v>
      </c>
      <c r="R199">
        <v>3209.9825744628902</v>
      </c>
      <c r="S199">
        <v>9659.1981630325372</v>
      </c>
      <c r="T199">
        <v>306.68680667877197</v>
      </c>
      <c r="U199">
        <v>0</v>
      </c>
      <c r="V199">
        <v>0</v>
      </c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L199" s="16">
        <v>24009</v>
      </c>
      <c r="AM199" s="16" t="s">
        <v>30</v>
      </c>
      <c r="AN199" s="16" t="s">
        <v>51</v>
      </c>
      <c r="AO199">
        <v>59694.947265625</v>
      </c>
      <c r="AP199">
        <v>10640.09484863282</v>
      </c>
      <c r="AQ199">
        <v>958.60978510761402</v>
      </c>
      <c r="AR199">
        <v>0</v>
      </c>
      <c r="AS199">
        <v>0</v>
      </c>
      <c r="AT199">
        <v>0</v>
      </c>
      <c r="AU199">
        <v>0</v>
      </c>
      <c r="AV199">
        <v>6513.81005859375</v>
      </c>
      <c r="AW199">
        <v>90662.953753471404</v>
      </c>
      <c r="AX199">
        <v>42904.26171875</v>
      </c>
      <c r="AY199">
        <v>5235.5688136368954</v>
      </c>
      <c r="AZ199">
        <v>3965.4540137648573</v>
      </c>
      <c r="BA199">
        <v>14476.41081333162</v>
      </c>
      <c r="BB199">
        <v>92333.010036468491</v>
      </c>
      <c r="BC199">
        <v>687.39389038085903</v>
      </c>
      <c r="BD199">
        <v>36973.464599609382</v>
      </c>
      <c r="BE199">
        <v>122.5218391418456</v>
      </c>
      <c r="BF199">
        <v>0</v>
      </c>
      <c r="BG199">
        <v>0</v>
      </c>
    </row>
    <row r="200" spans="1:60">
      <c r="A200" s="16">
        <v>24011</v>
      </c>
      <c r="B200" s="16" t="s">
        <v>31</v>
      </c>
      <c r="C200" s="16" t="s">
        <v>51</v>
      </c>
      <c r="D200">
        <v>2427523.7136230501</v>
      </c>
      <c r="E200">
        <v>2203004.4497070313</v>
      </c>
      <c r="F200">
        <v>5288.00761559885</v>
      </c>
      <c r="G200">
        <v>0</v>
      </c>
      <c r="H200">
        <v>0</v>
      </c>
      <c r="I200">
        <v>0</v>
      </c>
      <c r="J200">
        <v>0</v>
      </c>
      <c r="K200">
        <v>381982.9609375</v>
      </c>
      <c r="L200">
        <v>377594.50065894413</v>
      </c>
      <c r="M200">
        <v>154435.51563644409</v>
      </c>
      <c r="N200">
        <v>307449.86006319564</v>
      </c>
      <c r="O200">
        <v>196226.82381629982</v>
      </c>
      <c r="P200">
        <v>191903.1063690189</v>
      </c>
      <c r="Q200">
        <v>4643348.6445999183</v>
      </c>
      <c r="R200">
        <v>63374.651893615701</v>
      </c>
      <c r="S200">
        <v>156668.40234375</v>
      </c>
      <c r="T200">
        <v>59713.883193969705</v>
      </c>
      <c r="U200">
        <v>0</v>
      </c>
      <c r="V200">
        <v>0</v>
      </c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L200" s="16">
        <v>24011</v>
      </c>
      <c r="AM200" s="16" t="s">
        <v>31</v>
      </c>
      <c r="AN200" s="16" t="s">
        <v>51</v>
      </c>
      <c r="AO200">
        <v>446211.17578125</v>
      </c>
      <c r="AP200">
        <v>679921.90942382906</v>
      </c>
      <c r="AQ200">
        <v>29064.20134210871</v>
      </c>
      <c r="AR200">
        <v>0</v>
      </c>
      <c r="AS200">
        <v>0</v>
      </c>
      <c r="AT200">
        <v>0</v>
      </c>
      <c r="AU200">
        <v>0</v>
      </c>
      <c r="AV200">
        <v>53666.578125</v>
      </c>
      <c r="AW200">
        <v>222785.92208862299</v>
      </c>
      <c r="AX200">
        <v>111126.7705078125</v>
      </c>
      <c r="AY200">
        <v>66449.512714266777</v>
      </c>
      <c r="AZ200">
        <v>78478.17320156096</v>
      </c>
      <c r="BA200">
        <v>67692.159762382493</v>
      </c>
      <c r="BB200">
        <v>1820284.143203733</v>
      </c>
      <c r="BC200">
        <v>13571.2100372314</v>
      </c>
      <c r="BD200">
        <v>565713.1796875</v>
      </c>
      <c r="BE200">
        <v>20877.982734680179</v>
      </c>
      <c r="BF200">
        <v>0</v>
      </c>
      <c r="BG200">
        <v>0</v>
      </c>
    </row>
    <row r="201" spans="1:60">
      <c r="A201" s="16">
        <v>24013</v>
      </c>
      <c r="B201" s="16" t="s">
        <v>32</v>
      </c>
      <c r="C201" s="16" t="s">
        <v>51</v>
      </c>
      <c r="D201">
        <v>2979173.2477548099</v>
      </c>
      <c r="E201">
        <v>719524.43196296704</v>
      </c>
      <c r="F201">
        <v>14599.497353394892</v>
      </c>
      <c r="G201">
        <v>0</v>
      </c>
      <c r="H201">
        <v>0</v>
      </c>
      <c r="I201">
        <v>0</v>
      </c>
      <c r="J201">
        <v>0</v>
      </c>
      <c r="K201">
        <v>80985.653076171904</v>
      </c>
      <c r="L201">
        <v>814820.06694030692</v>
      </c>
      <c r="M201">
        <v>290790.00646972662</v>
      </c>
      <c r="N201">
        <v>30903.503524780241</v>
      </c>
      <c r="O201">
        <v>247881.97434854499</v>
      </c>
      <c r="P201">
        <v>557414.62829589867</v>
      </c>
      <c r="Q201">
        <v>898726.1998843227</v>
      </c>
      <c r="R201">
        <v>949600.87503433204</v>
      </c>
      <c r="S201">
        <v>76579.9543800354</v>
      </c>
      <c r="T201">
        <v>237320.55190277129</v>
      </c>
      <c r="U201">
        <v>0</v>
      </c>
      <c r="V201">
        <v>0</v>
      </c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L201" s="16">
        <v>24013</v>
      </c>
      <c r="AM201" s="16" t="s">
        <v>32</v>
      </c>
      <c r="AN201" s="16" t="s">
        <v>51</v>
      </c>
      <c r="AO201">
        <v>540896.50996589696</v>
      </c>
      <c r="AP201">
        <v>252188.51822704001</v>
      </c>
      <c r="AQ201">
        <v>87910.001248877496</v>
      </c>
      <c r="AR201">
        <v>0</v>
      </c>
      <c r="AS201">
        <v>0</v>
      </c>
      <c r="AT201">
        <v>0</v>
      </c>
      <c r="AU201">
        <v>0</v>
      </c>
      <c r="AV201">
        <v>15439.9521484375</v>
      </c>
      <c r="AW201">
        <v>204385.38552856498</v>
      </c>
      <c r="AX201">
        <v>111253.0400390625</v>
      </c>
      <c r="AY201">
        <v>9232.7394089698755</v>
      </c>
      <c r="AZ201">
        <v>146279.99707508099</v>
      </c>
      <c r="BA201">
        <v>212563.63409423808</v>
      </c>
      <c r="BB201">
        <v>335511.12277275301</v>
      </c>
      <c r="BC201">
        <v>203349.928100586</v>
      </c>
      <c r="BD201">
        <v>293132.66259765625</v>
      </c>
      <c r="BE201">
        <v>94820.644155025395</v>
      </c>
      <c r="BF201">
        <v>0</v>
      </c>
      <c r="BG201">
        <v>0</v>
      </c>
    </row>
    <row r="202" spans="1:60">
      <c r="A202">
        <v>24015</v>
      </c>
      <c r="B202" t="s">
        <v>33</v>
      </c>
      <c r="C202" s="16" t="s">
        <v>51</v>
      </c>
      <c r="D202">
        <v>2319771</v>
      </c>
      <c r="E202">
        <v>547672.34375</v>
      </c>
      <c r="F202">
        <v>13559.596416029121</v>
      </c>
      <c r="G202">
        <v>0</v>
      </c>
      <c r="H202">
        <v>0</v>
      </c>
      <c r="I202">
        <v>0</v>
      </c>
      <c r="J202">
        <v>0</v>
      </c>
      <c r="K202">
        <v>12725.5634765625</v>
      </c>
      <c r="L202">
        <v>200774.99804687512</v>
      </c>
      <c r="M202">
        <v>159030.007525444</v>
      </c>
      <c r="N202">
        <v>6215.261318057781</v>
      </c>
      <c r="O202">
        <v>117336.87048339834</v>
      </c>
      <c r="P202">
        <v>262944.63078308059</v>
      </c>
      <c r="Q202">
        <v>1102526.8830615317</v>
      </c>
      <c r="R202">
        <v>225534.62470817601</v>
      </c>
      <c r="S202">
        <v>87395.523681640625</v>
      </c>
      <c r="T202">
        <v>55097.7044572831</v>
      </c>
      <c r="U202">
        <v>0</v>
      </c>
      <c r="V202">
        <v>0</v>
      </c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L202">
        <v>24015</v>
      </c>
      <c r="AM202" t="s">
        <v>33</v>
      </c>
      <c r="AN202" s="16" t="s">
        <v>51</v>
      </c>
      <c r="AO202">
        <v>421167.4609375</v>
      </c>
      <c r="AP202">
        <v>260060.1796875</v>
      </c>
      <c r="AQ202">
        <v>75126.37073813309</v>
      </c>
      <c r="AR202">
        <v>0</v>
      </c>
      <c r="AS202">
        <v>0</v>
      </c>
      <c r="AT202">
        <v>0</v>
      </c>
      <c r="AU202">
        <v>0</v>
      </c>
      <c r="AV202">
        <v>2619.75</v>
      </c>
      <c r="AW202">
        <v>125822.722320557</v>
      </c>
      <c r="AX202">
        <v>125905.431640625</v>
      </c>
      <c r="AY202">
        <v>3424.8456000052402</v>
      </c>
      <c r="AZ202">
        <v>37136.707176208482</v>
      </c>
      <c r="BA202">
        <v>97462.314151764003</v>
      </c>
      <c r="BB202">
        <v>411688.81888514792</v>
      </c>
      <c r="BC202">
        <v>48296.560859680198</v>
      </c>
      <c r="BD202">
        <v>334532.43505859375</v>
      </c>
      <c r="BE202">
        <v>26716.070241928152</v>
      </c>
      <c r="BF202">
        <v>0</v>
      </c>
      <c r="BG202">
        <v>0</v>
      </c>
    </row>
    <row r="203" spans="1:60">
      <c r="A203">
        <v>24017</v>
      </c>
      <c r="B203" t="s">
        <v>34</v>
      </c>
      <c r="C203" s="16" t="s">
        <v>51</v>
      </c>
      <c r="D203">
        <v>640001.27722168004</v>
      </c>
      <c r="E203">
        <v>51882.438236713395</v>
      </c>
      <c r="F203">
        <v>1652.4610619841967</v>
      </c>
      <c r="G203">
        <v>0</v>
      </c>
      <c r="H203">
        <v>0</v>
      </c>
      <c r="I203">
        <v>0</v>
      </c>
      <c r="J203">
        <v>0</v>
      </c>
      <c r="K203">
        <v>62593.146667480498</v>
      </c>
      <c r="L203">
        <v>213296.50152246034</v>
      </c>
      <c r="M203">
        <v>93180.004104614301</v>
      </c>
      <c r="N203">
        <v>22921.497180372429</v>
      </c>
      <c r="O203">
        <v>5401.5108115673092</v>
      </c>
      <c r="P203">
        <v>124220.456506252</v>
      </c>
      <c r="Q203">
        <v>276011.57633138797</v>
      </c>
      <c r="R203">
        <v>15215.186889648399</v>
      </c>
      <c r="S203">
        <v>23974.849848151262</v>
      </c>
      <c r="T203">
        <v>1276.325263977049</v>
      </c>
      <c r="U203">
        <v>0</v>
      </c>
      <c r="V203">
        <v>0</v>
      </c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L203">
        <v>24017</v>
      </c>
      <c r="AM203" t="s">
        <v>34</v>
      </c>
      <c r="AN203" s="16" t="s">
        <v>51</v>
      </c>
      <c r="AO203">
        <v>116487.758972168</v>
      </c>
      <c r="AP203">
        <v>18239.2093782425</v>
      </c>
      <c r="AQ203">
        <v>7756.5350867547277</v>
      </c>
      <c r="AR203">
        <v>0</v>
      </c>
      <c r="AS203">
        <v>0</v>
      </c>
      <c r="AT203">
        <v>0</v>
      </c>
      <c r="AU203">
        <v>0</v>
      </c>
      <c r="AV203">
        <v>14250.479980468799</v>
      </c>
      <c r="AW203">
        <v>58525.272838689358</v>
      </c>
      <c r="AX203">
        <v>64792.37890625</v>
      </c>
      <c r="AY203">
        <v>7087.134880632163</v>
      </c>
      <c r="AZ203">
        <v>2424.4500041008023</v>
      </c>
      <c r="BA203">
        <v>45235.773158073462</v>
      </c>
      <c r="BB203">
        <v>106207.33241414996</v>
      </c>
      <c r="BC203">
        <v>3258.2190551757799</v>
      </c>
      <c r="BD203">
        <v>91770.896484375</v>
      </c>
      <c r="BE203">
        <v>509.8938865661616</v>
      </c>
      <c r="BF203">
        <v>0</v>
      </c>
      <c r="BG203">
        <v>0</v>
      </c>
    </row>
    <row r="204" spans="1:60">
      <c r="A204">
        <v>24019</v>
      </c>
      <c r="B204" t="s">
        <v>35</v>
      </c>
      <c r="C204" s="16" t="s">
        <v>51</v>
      </c>
      <c r="D204">
        <v>3514069.95849609</v>
      </c>
      <c r="E204">
        <v>1461517.651367188</v>
      </c>
      <c r="F204">
        <v>567.78295516967796</v>
      </c>
      <c r="G204">
        <v>0</v>
      </c>
      <c r="H204">
        <v>0</v>
      </c>
      <c r="I204">
        <v>0</v>
      </c>
      <c r="J204">
        <v>0</v>
      </c>
      <c r="K204">
        <v>419015.90625</v>
      </c>
      <c r="L204">
        <v>486199.32647731301</v>
      </c>
      <c r="M204">
        <v>162102.3972244263</v>
      </c>
      <c r="N204">
        <v>640730.18195629132</v>
      </c>
      <c r="O204">
        <v>169158.15846490889</v>
      </c>
      <c r="P204">
        <v>0</v>
      </c>
      <c r="Q204">
        <v>3299645.0340881352</v>
      </c>
      <c r="R204">
        <v>8140.5131530761701</v>
      </c>
      <c r="S204">
        <v>188789.28125</v>
      </c>
      <c r="T204">
        <v>4408.1678314209003</v>
      </c>
      <c r="U204">
        <v>0</v>
      </c>
      <c r="V204">
        <v>0</v>
      </c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L204">
        <v>24019</v>
      </c>
      <c r="AM204" t="s">
        <v>35</v>
      </c>
      <c r="AN204" s="16" t="s">
        <v>51</v>
      </c>
      <c r="AO204">
        <v>661464.2734375</v>
      </c>
      <c r="AP204">
        <v>399939.70874023403</v>
      </c>
      <c r="AQ204">
        <v>2188.5053863525418</v>
      </c>
      <c r="AR204">
        <v>0</v>
      </c>
      <c r="AS204">
        <v>0</v>
      </c>
      <c r="AT204">
        <v>0</v>
      </c>
      <c r="AU204">
        <v>0</v>
      </c>
      <c r="AV204">
        <v>66887.89453125</v>
      </c>
      <c r="AW204">
        <v>301246.29637205601</v>
      </c>
      <c r="AX204">
        <v>145064.90869140631</v>
      </c>
      <c r="AY204">
        <v>142798.44349098249</v>
      </c>
      <c r="AZ204">
        <v>80442.413466453494</v>
      </c>
      <c r="BA204">
        <v>0</v>
      </c>
      <c r="BB204">
        <v>1217213.208873749</v>
      </c>
      <c r="BC204">
        <v>1743.2303771972699</v>
      </c>
      <c r="BD204">
        <v>571909.1953125</v>
      </c>
      <c r="BE204">
        <v>1571.358955383304</v>
      </c>
      <c r="BF204">
        <v>0</v>
      </c>
      <c r="BG204">
        <v>0</v>
      </c>
    </row>
    <row r="205" spans="1:60">
      <c r="A205">
        <v>24021</v>
      </c>
      <c r="B205" t="s">
        <v>36</v>
      </c>
      <c r="C205" s="16" t="s">
        <v>51</v>
      </c>
      <c r="D205">
        <v>2211083.1633877801</v>
      </c>
      <c r="E205">
        <v>841059.44558429695</v>
      </c>
      <c r="F205">
        <v>27935.466319831758</v>
      </c>
      <c r="G205">
        <v>0</v>
      </c>
      <c r="H205">
        <v>0</v>
      </c>
      <c r="I205">
        <v>0</v>
      </c>
      <c r="J205">
        <v>0</v>
      </c>
      <c r="K205">
        <v>88005.3623046875</v>
      </c>
      <c r="L205">
        <v>1309424.9993896489</v>
      </c>
      <c r="M205">
        <v>499005.00710678101</v>
      </c>
      <c r="N205">
        <v>34733.30536508558</v>
      </c>
      <c r="O205">
        <v>109718.82587814317</v>
      </c>
      <c r="P205">
        <v>1328953.013922693</v>
      </c>
      <c r="Q205">
        <v>1106488.9146841906</v>
      </c>
      <c r="R205">
        <v>1613195.05859375</v>
      </c>
      <c r="S205">
        <v>116891.43591451645</v>
      </c>
      <c r="T205">
        <v>634969.71221923898</v>
      </c>
      <c r="U205">
        <v>0</v>
      </c>
      <c r="V205">
        <v>0</v>
      </c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L205">
        <v>24021</v>
      </c>
      <c r="AM205" t="s">
        <v>36</v>
      </c>
      <c r="AN205" s="16" t="s">
        <v>51</v>
      </c>
      <c r="AO205">
        <v>401459.43114471401</v>
      </c>
      <c r="AP205">
        <v>294799.536043406</v>
      </c>
      <c r="AQ205">
        <v>218384.51424645074</v>
      </c>
      <c r="AR205">
        <v>0</v>
      </c>
      <c r="AS205">
        <v>0</v>
      </c>
      <c r="AT205">
        <v>0</v>
      </c>
      <c r="AU205">
        <v>0</v>
      </c>
      <c r="AV205">
        <v>18944.5</v>
      </c>
      <c r="AW205">
        <v>342493.44335937599</v>
      </c>
      <c r="AX205">
        <v>218538.00390625</v>
      </c>
      <c r="AY205">
        <v>11010.46940219406</v>
      </c>
      <c r="AZ205">
        <v>36718.586409091993</v>
      </c>
      <c r="BA205">
        <v>491669.81259441387</v>
      </c>
      <c r="BB205">
        <v>421228.5769216051</v>
      </c>
      <c r="BC205">
        <v>345453.767211914</v>
      </c>
      <c r="BD205">
        <v>447436.87817382812</v>
      </c>
      <c r="BE205">
        <v>253801.40147018502</v>
      </c>
      <c r="BF205">
        <v>0</v>
      </c>
      <c r="BG205">
        <v>0</v>
      </c>
    </row>
    <row r="206" spans="1:60">
      <c r="A206">
        <v>24023</v>
      </c>
      <c r="B206" t="s">
        <v>37</v>
      </c>
      <c r="C206" s="16" t="s">
        <v>51</v>
      </c>
      <c r="D206">
        <v>535160.05528259301</v>
      </c>
      <c r="E206">
        <v>100174.8714704513</v>
      </c>
      <c r="F206">
        <v>32066.866310241501</v>
      </c>
      <c r="G206">
        <v>0</v>
      </c>
      <c r="H206">
        <v>0</v>
      </c>
      <c r="I206">
        <v>0</v>
      </c>
      <c r="J206">
        <v>0</v>
      </c>
      <c r="K206">
        <v>9819.9792480468805</v>
      </c>
      <c r="L206">
        <v>605595.004974365</v>
      </c>
      <c r="M206">
        <v>248624.99853515625</v>
      </c>
      <c r="N206">
        <v>4785.8025591671503</v>
      </c>
      <c r="O206">
        <v>27502.082587003701</v>
      </c>
      <c r="P206">
        <v>142336.18447947511</v>
      </c>
      <c r="Q206">
        <v>0</v>
      </c>
      <c r="R206">
        <v>309741.20134735102</v>
      </c>
      <c r="S206">
        <v>1987.1764074638475</v>
      </c>
      <c r="T206">
        <v>59995.509138584101</v>
      </c>
      <c r="U206">
        <v>0</v>
      </c>
      <c r="V206">
        <v>0</v>
      </c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L206">
        <v>24023</v>
      </c>
      <c r="AM206" t="s">
        <v>37</v>
      </c>
      <c r="AN206" s="16" t="s">
        <v>51</v>
      </c>
      <c r="AO206">
        <v>98215.656127929702</v>
      </c>
      <c r="AP206">
        <v>35533.204686164798</v>
      </c>
      <c r="AQ206">
        <v>211406.38438674086</v>
      </c>
      <c r="AR206">
        <v>0</v>
      </c>
      <c r="AS206">
        <v>0</v>
      </c>
      <c r="AT206">
        <v>0</v>
      </c>
      <c r="AU206">
        <v>0</v>
      </c>
      <c r="AV206">
        <v>1379.65502929688</v>
      </c>
      <c r="AW206">
        <v>145938.6796417236</v>
      </c>
      <c r="AX206">
        <v>66300</v>
      </c>
      <c r="AY206">
        <v>1873.9720764719</v>
      </c>
      <c r="AZ206">
        <v>9731.2955088615436</v>
      </c>
      <c r="BA206">
        <v>60357.877072334297</v>
      </c>
      <c r="BB206">
        <v>0</v>
      </c>
      <c r="BC206">
        <v>66328.774719238296</v>
      </c>
      <c r="BD206">
        <v>7606.5118246078491</v>
      </c>
      <c r="BE206">
        <v>23982.491274356871</v>
      </c>
      <c r="BF206">
        <v>0</v>
      </c>
      <c r="BG206">
        <v>0</v>
      </c>
    </row>
    <row r="207" spans="1:60">
      <c r="A207">
        <v>24025</v>
      </c>
      <c r="B207" t="s">
        <v>38</v>
      </c>
      <c r="C207" s="16" t="s">
        <v>51</v>
      </c>
      <c r="D207">
        <v>2228253.5</v>
      </c>
      <c r="E207">
        <v>344326.95019531297</v>
      </c>
      <c r="F207">
        <v>11123.735129935309</v>
      </c>
      <c r="G207">
        <v>0</v>
      </c>
      <c r="H207">
        <v>0</v>
      </c>
      <c r="I207">
        <v>0</v>
      </c>
      <c r="J207">
        <v>0</v>
      </c>
      <c r="K207">
        <v>50890.130004882798</v>
      </c>
      <c r="L207">
        <v>266936.31126432668</v>
      </c>
      <c r="M207">
        <v>228376.8503100872</v>
      </c>
      <c r="N207">
        <v>18686.030796706669</v>
      </c>
      <c r="O207">
        <v>77627.022027730956</v>
      </c>
      <c r="P207">
        <v>86541.68005442615</v>
      </c>
      <c r="Q207">
        <v>436543.59206960438</v>
      </c>
      <c r="R207">
        <v>224265.51337432899</v>
      </c>
      <c r="S207">
        <v>41427.613783448927</v>
      </c>
      <c r="T207">
        <v>35860.262316227003</v>
      </c>
      <c r="U207">
        <v>0</v>
      </c>
      <c r="V207">
        <v>0</v>
      </c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L207">
        <v>24025</v>
      </c>
      <c r="AM207" t="s">
        <v>38</v>
      </c>
      <c r="AN207" s="16" t="s">
        <v>51</v>
      </c>
      <c r="AO207">
        <v>404551.9921875</v>
      </c>
      <c r="AP207">
        <v>120681.513671875</v>
      </c>
      <c r="AQ207">
        <v>64818.178065695327</v>
      </c>
      <c r="AR207">
        <v>0</v>
      </c>
      <c r="AS207">
        <v>0</v>
      </c>
      <c r="AT207">
        <v>0</v>
      </c>
      <c r="AU207">
        <v>0</v>
      </c>
      <c r="AV207">
        <v>9479.3603515625</v>
      </c>
      <c r="AW207">
        <v>82071.824314117403</v>
      </c>
      <c r="AX207">
        <v>176141.6796875</v>
      </c>
      <c r="AY207">
        <v>6340.8766217827751</v>
      </c>
      <c r="AZ207">
        <v>26105.779942035719</v>
      </c>
      <c r="BA207">
        <v>32631.215479850762</v>
      </c>
      <c r="BB207">
        <v>155199.2389123443</v>
      </c>
      <c r="BC207">
        <v>48024.792785644502</v>
      </c>
      <c r="BD207">
        <v>158576.56127929688</v>
      </c>
      <c r="BE207">
        <v>14338.76127004624</v>
      </c>
      <c r="BF207">
        <v>0</v>
      </c>
      <c r="BG207">
        <v>0</v>
      </c>
    </row>
    <row r="208" spans="1:60">
      <c r="A208">
        <v>24027</v>
      </c>
      <c r="B208" t="s">
        <v>39</v>
      </c>
      <c r="C208" s="16" t="s">
        <v>51</v>
      </c>
      <c r="D208">
        <v>577944.4140625</v>
      </c>
      <c r="E208">
        <v>88394.010742187602</v>
      </c>
      <c r="F208">
        <v>1738.95716941357</v>
      </c>
      <c r="G208">
        <v>0</v>
      </c>
      <c r="H208">
        <v>0</v>
      </c>
      <c r="I208">
        <v>0</v>
      </c>
      <c r="J208">
        <v>0</v>
      </c>
      <c r="K208">
        <v>36404.9794921875</v>
      </c>
      <c r="L208">
        <v>133029.01512050591</v>
      </c>
      <c r="M208">
        <v>92910.002441406294</v>
      </c>
      <c r="N208">
        <v>12035.142849393191</v>
      </c>
      <c r="O208">
        <v>58047.713095068888</v>
      </c>
      <c r="P208">
        <v>93450.290802478703</v>
      </c>
      <c r="Q208">
        <v>186808.554883957</v>
      </c>
      <c r="R208">
        <v>101226.71875</v>
      </c>
      <c r="S208">
        <v>11094.958496093799</v>
      </c>
      <c r="T208">
        <v>16020.51538085943</v>
      </c>
      <c r="U208">
        <v>0</v>
      </c>
      <c r="V208">
        <v>0</v>
      </c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L208">
        <v>24027</v>
      </c>
      <c r="AM208" t="s">
        <v>39</v>
      </c>
      <c r="AN208" s="16" t="s">
        <v>51</v>
      </c>
      <c r="AO208">
        <v>104929.0625</v>
      </c>
      <c r="AP208">
        <v>30980.80078125</v>
      </c>
      <c r="AQ208">
        <v>13744.666015625</v>
      </c>
      <c r="AR208">
        <v>0</v>
      </c>
      <c r="AS208">
        <v>0</v>
      </c>
      <c r="AT208">
        <v>0</v>
      </c>
      <c r="AU208">
        <v>0</v>
      </c>
      <c r="AV208">
        <v>8536.8385009765607</v>
      </c>
      <c r="AW208">
        <v>31679.037296295202</v>
      </c>
      <c r="AX208">
        <v>44609.001953125</v>
      </c>
      <c r="AY208">
        <v>3739.8702944703377</v>
      </c>
      <c r="AZ208">
        <v>14828.709197759605</v>
      </c>
      <c r="BA208">
        <v>35395.216810226419</v>
      </c>
      <c r="BB208">
        <v>67398.765060424805</v>
      </c>
      <c r="BC208">
        <v>21676.950683593801</v>
      </c>
      <c r="BD208">
        <v>42469.26953125</v>
      </c>
      <c r="BE208">
        <v>6400.2203369140698</v>
      </c>
      <c r="BF208">
        <v>0</v>
      </c>
      <c r="BG208">
        <v>0</v>
      </c>
    </row>
    <row r="209" spans="1:60">
      <c r="A209">
        <v>24029</v>
      </c>
      <c r="B209" t="s">
        <v>40</v>
      </c>
      <c r="C209" s="16" t="s">
        <v>51</v>
      </c>
      <c r="D209">
        <v>4841605.0645389603</v>
      </c>
      <c r="E209">
        <v>1520543.730018616</v>
      </c>
      <c r="F209">
        <v>10832.41300030984</v>
      </c>
      <c r="G209">
        <v>0</v>
      </c>
      <c r="H209">
        <v>0</v>
      </c>
      <c r="I209">
        <v>0</v>
      </c>
      <c r="J209">
        <v>0</v>
      </c>
      <c r="K209">
        <v>37466.875</v>
      </c>
      <c r="L209">
        <v>161786.56927490199</v>
      </c>
      <c r="M209">
        <v>88483.606304168701</v>
      </c>
      <c r="N209">
        <v>120000.23749852199</v>
      </c>
      <c r="O209">
        <v>252781.49954509729</v>
      </c>
      <c r="P209">
        <v>134294.2178592683</v>
      </c>
      <c r="Q209">
        <v>3016280.655925395</v>
      </c>
      <c r="R209">
        <v>377171.10546875</v>
      </c>
      <c r="S209">
        <v>148021.107421875</v>
      </c>
      <c r="T209">
        <v>122572.03808593759</v>
      </c>
      <c r="U209">
        <v>0</v>
      </c>
      <c r="V209">
        <v>0</v>
      </c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L209">
        <v>24029</v>
      </c>
      <c r="AM209" t="s">
        <v>40</v>
      </c>
      <c r="AN209" s="16" t="s">
        <v>51</v>
      </c>
      <c r="AO209">
        <v>879055.71392059303</v>
      </c>
      <c r="AP209">
        <v>521935.752257824</v>
      </c>
      <c r="AQ209">
        <v>60876.016676989377</v>
      </c>
      <c r="AR209">
        <v>0</v>
      </c>
      <c r="AS209">
        <v>0</v>
      </c>
      <c r="AT209">
        <v>0</v>
      </c>
      <c r="AU209">
        <v>0</v>
      </c>
      <c r="AV209">
        <v>5263.896484375</v>
      </c>
      <c r="AW209">
        <v>72231.137908935503</v>
      </c>
      <c r="AX209">
        <v>69812.341308593808</v>
      </c>
      <c r="AY209">
        <v>27430.640739321701</v>
      </c>
      <c r="AZ209">
        <v>64014.885216712995</v>
      </c>
      <c r="BA209">
        <v>49395.13217163083</v>
      </c>
      <c r="BB209">
        <v>1075083.90884161</v>
      </c>
      <c r="BC209">
        <v>80768.396484375</v>
      </c>
      <c r="BD209">
        <v>566595.025390625</v>
      </c>
      <c r="BE209">
        <v>47955.2412109375</v>
      </c>
      <c r="BF209">
        <v>0</v>
      </c>
      <c r="BG209">
        <v>0</v>
      </c>
    </row>
    <row r="210" spans="1:60">
      <c r="A210">
        <v>24031</v>
      </c>
      <c r="B210" t="s">
        <v>41</v>
      </c>
      <c r="C210" s="16" t="s">
        <v>51</v>
      </c>
      <c r="D210">
        <v>1523052.796875</v>
      </c>
      <c r="E210">
        <v>235139.2861328125</v>
      </c>
      <c r="F210">
        <v>3061.113566095346</v>
      </c>
      <c r="G210">
        <v>0</v>
      </c>
      <c r="H210">
        <v>0</v>
      </c>
      <c r="I210">
        <v>0</v>
      </c>
      <c r="J210">
        <v>0</v>
      </c>
      <c r="K210">
        <v>113682.33067893999</v>
      </c>
      <c r="L210">
        <v>348108.05139158433</v>
      </c>
      <c r="M210">
        <v>173114.99791908261</v>
      </c>
      <c r="N210">
        <v>28296.112747490442</v>
      </c>
      <c r="O210">
        <v>156311.88723421132</v>
      </c>
      <c r="P210">
        <v>341704.40232849133</v>
      </c>
      <c r="Q210">
        <v>156959.51840916733</v>
      </c>
      <c r="R210">
        <v>91868.0361328125</v>
      </c>
      <c r="S210">
        <v>63478.001819074154</v>
      </c>
      <c r="T210">
        <v>14676.38995361329</v>
      </c>
      <c r="U210">
        <v>0</v>
      </c>
      <c r="V210">
        <v>0</v>
      </c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L210">
        <v>24031</v>
      </c>
      <c r="AM210" t="s">
        <v>41</v>
      </c>
      <c r="AN210" s="16" t="s">
        <v>51</v>
      </c>
      <c r="AO210">
        <v>276518.84765625</v>
      </c>
      <c r="AP210">
        <v>82412.8505859375</v>
      </c>
      <c r="AQ210">
        <v>21807.866844214084</v>
      </c>
      <c r="AR210">
        <v>0</v>
      </c>
      <c r="AS210">
        <v>0</v>
      </c>
      <c r="AT210">
        <v>0</v>
      </c>
      <c r="AU210">
        <v>0</v>
      </c>
      <c r="AV210">
        <v>25692.059562683098</v>
      </c>
      <c r="AW210">
        <v>82215.774106025696</v>
      </c>
      <c r="AX210">
        <v>82551.999511718808</v>
      </c>
      <c r="AY210">
        <v>9115.2323416471481</v>
      </c>
      <c r="AZ210">
        <v>41036.565324783332</v>
      </c>
      <c r="BA210">
        <v>118923.19569396949</v>
      </c>
      <c r="BB210">
        <v>59115.697200775132</v>
      </c>
      <c r="BC210">
        <v>19672.8576660156</v>
      </c>
      <c r="BD210">
        <v>242981.01379394531</v>
      </c>
      <c r="BE210">
        <v>5863.2403564453198</v>
      </c>
      <c r="BF210">
        <v>0</v>
      </c>
      <c r="BG210">
        <v>0</v>
      </c>
    </row>
    <row r="211" spans="1:60">
      <c r="A211">
        <v>24033</v>
      </c>
      <c r="B211" t="s">
        <v>42</v>
      </c>
      <c r="C211" s="16" t="s">
        <v>51</v>
      </c>
      <c r="D211">
        <v>659656.4609375</v>
      </c>
      <c r="E211">
        <v>46902.801635742151</v>
      </c>
      <c r="F211">
        <v>893.95719931652764</v>
      </c>
      <c r="G211">
        <v>0</v>
      </c>
      <c r="H211">
        <v>0</v>
      </c>
      <c r="I211">
        <v>0</v>
      </c>
      <c r="J211">
        <v>0</v>
      </c>
      <c r="K211">
        <v>12625.7838163376</v>
      </c>
      <c r="L211">
        <v>163025.0044422154</v>
      </c>
      <c r="M211">
        <v>86685.001235961958</v>
      </c>
      <c r="N211">
        <v>49336.466958507917</v>
      </c>
      <c r="O211">
        <v>67752.634266972585</v>
      </c>
      <c r="P211">
        <v>57117.126723289468</v>
      </c>
      <c r="Q211">
        <v>39960.950648326441</v>
      </c>
      <c r="R211">
        <v>21909.0168457031</v>
      </c>
      <c r="S211">
        <v>12887.249924182892</v>
      </c>
      <c r="T211">
        <v>1611.9386978149441</v>
      </c>
      <c r="U211">
        <v>0</v>
      </c>
      <c r="V211">
        <v>0</v>
      </c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L211">
        <v>24033</v>
      </c>
      <c r="AM211" t="s">
        <v>42</v>
      </c>
      <c r="AN211" s="16" t="s">
        <v>51</v>
      </c>
      <c r="AO211">
        <v>119764.333984375</v>
      </c>
      <c r="AP211">
        <v>16438.740112304738</v>
      </c>
      <c r="AQ211">
        <v>4181.9573521673456</v>
      </c>
      <c r="AR211">
        <v>0</v>
      </c>
      <c r="AS211">
        <v>0</v>
      </c>
      <c r="AT211">
        <v>0</v>
      </c>
      <c r="AU211">
        <v>0</v>
      </c>
      <c r="AV211">
        <v>1788.94481468201</v>
      </c>
      <c r="AW211">
        <v>43521.010108947798</v>
      </c>
      <c r="AX211">
        <v>42783.999694824219</v>
      </c>
      <c r="AY211">
        <v>14840.943724662111</v>
      </c>
      <c r="AZ211">
        <v>17982.7622619867</v>
      </c>
      <c r="BA211">
        <v>21283.922005653341</v>
      </c>
      <c r="BB211">
        <v>13495.535171560992</v>
      </c>
      <c r="BC211">
        <v>4691.6533203125</v>
      </c>
      <c r="BD211">
        <v>49329.798330307007</v>
      </c>
      <c r="BE211">
        <v>643.97179412841797</v>
      </c>
      <c r="BF211">
        <v>0</v>
      </c>
      <c r="BG211">
        <v>0</v>
      </c>
    </row>
    <row r="212" spans="1:60">
      <c r="A212">
        <v>24035</v>
      </c>
      <c r="B212" t="s">
        <v>43</v>
      </c>
      <c r="C212" s="16" t="s">
        <v>51</v>
      </c>
      <c r="D212">
        <v>5714580.59191895</v>
      </c>
      <c r="E212">
        <v>799857.58903503395</v>
      </c>
      <c r="F212">
        <v>3621.774638148956</v>
      </c>
      <c r="G212">
        <v>0</v>
      </c>
      <c r="H212">
        <v>0</v>
      </c>
      <c r="I212">
        <v>0</v>
      </c>
      <c r="J212">
        <v>0</v>
      </c>
      <c r="K212">
        <v>250734.33288574201</v>
      </c>
      <c r="L212">
        <v>169446.82220029811</v>
      </c>
      <c r="M212">
        <v>223990.87400054932</v>
      </c>
      <c r="N212">
        <v>44938.084341645197</v>
      </c>
      <c r="O212">
        <v>94665.977973938003</v>
      </c>
      <c r="P212">
        <v>501264.22326409072</v>
      </c>
      <c r="Q212">
        <v>4561502.9106330909</v>
      </c>
      <c r="R212">
        <v>151145.17268371599</v>
      </c>
      <c r="S212">
        <v>180662.453125</v>
      </c>
      <c r="T212">
        <v>21958.06359100344</v>
      </c>
      <c r="U212">
        <v>0</v>
      </c>
      <c r="V212">
        <v>0</v>
      </c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L212">
        <v>24035</v>
      </c>
      <c r="AM212" t="s">
        <v>43</v>
      </c>
      <c r="AN212" s="16" t="s">
        <v>51</v>
      </c>
      <c r="AO212">
        <v>1041252.8173828101</v>
      </c>
      <c r="AP212">
        <v>268882.47491455049</v>
      </c>
      <c r="AQ212">
        <v>19294.532539311589</v>
      </c>
      <c r="AR212">
        <v>0</v>
      </c>
      <c r="AS212">
        <v>0</v>
      </c>
      <c r="AT212">
        <v>0</v>
      </c>
      <c r="AU212">
        <v>0</v>
      </c>
      <c r="AV212">
        <v>40051.397422790498</v>
      </c>
      <c r="AW212">
        <v>129085.64392089841</v>
      </c>
      <c r="AX212">
        <v>186960.81298828131</v>
      </c>
      <c r="AY212">
        <v>15861.4070390463</v>
      </c>
      <c r="AZ212">
        <v>44408.016815185503</v>
      </c>
      <c r="BA212">
        <v>175720.2802318077</v>
      </c>
      <c r="BB212">
        <v>1688248.6681868262</v>
      </c>
      <c r="BC212">
        <v>32366.611938476599</v>
      </c>
      <c r="BD212">
        <v>691539.529296875</v>
      </c>
      <c r="BE212">
        <v>8415.59131622315</v>
      </c>
      <c r="BF212">
        <v>0</v>
      </c>
      <c r="BG212">
        <v>0</v>
      </c>
    </row>
    <row r="213" spans="1:60">
      <c r="A213">
        <v>24037</v>
      </c>
      <c r="B213" t="s">
        <v>44</v>
      </c>
      <c r="C213" s="16" t="s">
        <v>51</v>
      </c>
      <c r="D213">
        <v>883626.13131713902</v>
      </c>
      <c r="E213">
        <v>248178.0343017581</v>
      </c>
      <c r="F213">
        <v>3824.7389456503297</v>
      </c>
      <c r="G213">
        <v>0</v>
      </c>
      <c r="H213">
        <v>0</v>
      </c>
      <c r="I213">
        <v>0</v>
      </c>
      <c r="J213">
        <v>0</v>
      </c>
      <c r="K213">
        <v>66522.609375</v>
      </c>
      <c r="L213">
        <v>211108.56626814569</v>
      </c>
      <c r="M213">
        <v>97565.066425323515</v>
      </c>
      <c r="N213">
        <v>50270.959090471224</v>
      </c>
      <c r="O213">
        <v>20451.069070100748</v>
      </c>
      <c r="P213">
        <v>154603.3027801509</v>
      </c>
      <c r="Q213">
        <v>540767.89678900689</v>
      </c>
      <c r="R213">
        <v>43405.140625</v>
      </c>
      <c r="S213">
        <v>54097.592583656318</v>
      </c>
      <c r="T213">
        <v>12614.80133056639</v>
      </c>
      <c r="U213">
        <v>0</v>
      </c>
      <c r="V213">
        <v>0</v>
      </c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L213">
        <v>24037</v>
      </c>
      <c r="AM213" t="s">
        <v>44</v>
      </c>
      <c r="AN213" s="16" t="s">
        <v>51</v>
      </c>
      <c r="AO213">
        <v>161120.353759766</v>
      </c>
      <c r="AP213">
        <v>87476.718288421704</v>
      </c>
      <c r="AQ213">
        <v>20754.287580187545</v>
      </c>
      <c r="AR213">
        <v>0</v>
      </c>
      <c r="AS213">
        <v>0</v>
      </c>
      <c r="AT213">
        <v>0</v>
      </c>
      <c r="AU213">
        <v>0</v>
      </c>
      <c r="AV213">
        <v>16032.181640625</v>
      </c>
      <c r="AW213">
        <v>108995.4723682404</v>
      </c>
      <c r="AX213">
        <v>92587.13232421875</v>
      </c>
      <c r="AY213">
        <v>15689.138317108165</v>
      </c>
      <c r="AZ213">
        <v>7403.6039795875595</v>
      </c>
      <c r="BA213">
        <v>57021.772218704245</v>
      </c>
      <c r="BB213">
        <v>214476.25248801743</v>
      </c>
      <c r="BC213">
        <v>9294.88671875</v>
      </c>
      <c r="BD213">
        <v>207074.72624206543</v>
      </c>
      <c r="BE213">
        <v>5039.6322021484393</v>
      </c>
      <c r="BF213">
        <v>0</v>
      </c>
      <c r="BG213">
        <v>0</v>
      </c>
    </row>
    <row r="214" spans="1:60">
      <c r="A214">
        <v>24039</v>
      </c>
      <c r="B214" t="s">
        <v>45</v>
      </c>
      <c r="C214" s="16" t="s">
        <v>51</v>
      </c>
      <c r="D214">
        <v>659404.98239135696</v>
      </c>
      <c r="E214">
        <v>2314882.03369141</v>
      </c>
      <c r="F214">
        <v>1605.4924669791401</v>
      </c>
      <c r="G214">
        <v>0</v>
      </c>
      <c r="H214">
        <v>0</v>
      </c>
      <c r="I214">
        <v>0</v>
      </c>
      <c r="J214">
        <v>0</v>
      </c>
      <c r="K214">
        <v>2489.29345703125</v>
      </c>
      <c r="L214">
        <v>394667.87219238299</v>
      </c>
      <c r="M214">
        <v>400389.8359375</v>
      </c>
      <c r="N214">
        <v>45305.883425921238</v>
      </c>
      <c r="O214">
        <v>3149.2583242952796</v>
      </c>
      <c r="P214">
        <v>11308.867024898529</v>
      </c>
      <c r="Q214">
        <v>899985.17852783203</v>
      </c>
      <c r="R214">
        <v>4596.90452384949</v>
      </c>
      <c r="S214">
        <v>121744.60546875</v>
      </c>
      <c r="T214">
        <v>18580.302398681601</v>
      </c>
      <c r="U214">
        <v>0</v>
      </c>
      <c r="V214">
        <v>0</v>
      </c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L214">
        <v>24039</v>
      </c>
      <c r="AM214" t="s">
        <v>45</v>
      </c>
      <c r="AN214" s="16" t="s">
        <v>51</v>
      </c>
      <c r="AO214">
        <v>120102.81262207001</v>
      </c>
      <c r="AP214">
        <v>656486.94445800805</v>
      </c>
      <c r="AQ214">
        <v>4905.5292256766134</v>
      </c>
      <c r="AR214">
        <v>0</v>
      </c>
      <c r="AS214">
        <v>0</v>
      </c>
      <c r="AT214">
        <v>0</v>
      </c>
      <c r="AU214">
        <v>0</v>
      </c>
      <c r="AV214">
        <v>349.73251342773398</v>
      </c>
      <c r="AW214">
        <v>181005.53695678699</v>
      </c>
      <c r="AX214">
        <v>183629.78515625</v>
      </c>
      <c r="AY214">
        <v>12999.255444407429</v>
      </c>
      <c r="AZ214">
        <v>1649.269586235285</v>
      </c>
      <c r="BA214">
        <v>3091.5237979888898</v>
      </c>
      <c r="BB214">
        <v>312972.44206714659</v>
      </c>
      <c r="BC214">
        <v>984.392860412598</v>
      </c>
      <c r="BD214">
        <v>272515.25390625</v>
      </c>
      <c r="BE214">
        <v>5941.4962310791034</v>
      </c>
      <c r="BF214">
        <v>0</v>
      </c>
      <c r="BG214">
        <v>0</v>
      </c>
    </row>
    <row r="215" spans="1:60">
      <c r="A215">
        <v>24041</v>
      </c>
      <c r="B215" t="s">
        <v>46</v>
      </c>
      <c r="C215" s="16" t="s">
        <v>51</v>
      </c>
      <c r="D215">
        <v>4000885.3052978502</v>
      </c>
      <c r="E215">
        <v>1045428.0670950864</v>
      </c>
      <c r="F215">
        <v>742.76742792601647</v>
      </c>
      <c r="G215">
        <v>0</v>
      </c>
      <c r="H215">
        <v>0</v>
      </c>
      <c r="I215">
        <v>0</v>
      </c>
      <c r="J215">
        <v>0</v>
      </c>
      <c r="K215">
        <v>42410.9267578125</v>
      </c>
      <c r="L215">
        <v>128946.78042787311</v>
      </c>
      <c r="M215">
        <v>104109.9167747498</v>
      </c>
      <c r="N215">
        <v>57502.862937927202</v>
      </c>
      <c r="O215">
        <v>26722.199340820327</v>
      </c>
      <c r="P215">
        <v>402873.01971816993</v>
      </c>
      <c r="Q215">
        <v>2005981.153548704</v>
      </c>
      <c r="R215">
        <v>66226.708984375</v>
      </c>
      <c r="S215">
        <v>155522.68771743769</v>
      </c>
      <c r="T215">
        <v>17903.878691047437</v>
      </c>
      <c r="U215">
        <v>0</v>
      </c>
      <c r="V215">
        <v>0</v>
      </c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L215">
        <v>24041</v>
      </c>
      <c r="AM215" t="s">
        <v>46</v>
      </c>
      <c r="AN215" s="16" t="s">
        <v>51</v>
      </c>
      <c r="AO215">
        <v>731592.888671875</v>
      </c>
      <c r="AP215">
        <v>367562.42224121088</v>
      </c>
      <c r="AQ215">
        <v>3699.9885822754727</v>
      </c>
      <c r="AR215">
        <v>0</v>
      </c>
      <c r="AS215">
        <v>0</v>
      </c>
      <c r="AT215">
        <v>0</v>
      </c>
      <c r="AU215">
        <v>0</v>
      </c>
      <c r="AV215">
        <v>5958.51025390625</v>
      </c>
      <c r="AW215">
        <v>142386.48946380621</v>
      </c>
      <c r="AX215">
        <v>141136.23669433591</v>
      </c>
      <c r="AY215">
        <v>14118.9520611763</v>
      </c>
      <c r="AZ215">
        <v>17052.68270874022</v>
      </c>
      <c r="BA215">
        <v>144868.54364180571</v>
      </c>
      <c r="BB215">
        <v>755897.36596301198</v>
      </c>
      <c r="BC215">
        <v>14181.95703125</v>
      </c>
      <c r="BD215">
        <v>595309.51312255859</v>
      </c>
      <c r="BE215">
        <v>7105.1666564941415</v>
      </c>
      <c r="BF215">
        <v>0</v>
      </c>
      <c r="BG215">
        <v>0</v>
      </c>
    </row>
    <row r="216" spans="1:60">
      <c r="A216">
        <v>24043</v>
      </c>
      <c r="B216" t="s">
        <v>47</v>
      </c>
      <c r="C216" s="16" t="s">
        <v>51</v>
      </c>
      <c r="D216">
        <v>1225134.3056640599</v>
      </c>
      <c r="E216">
        <v>495344.71540832496</v>
      </c>
      <c r="F216">
        <v>25599.586210397731</v>
      </c>
      <c r="G216">
        <v>0</v>
      </c>
      <c r="H216">
        <v>0</v>
      </c>
      <c r="I216">
        <v>0</v>
      </c>
      <c r="J216">
        <v>0</v>
      </c>
      <c r="K216">
        <v>34754.137737274199</v>
      </c>
      <c r="L216">
        <v>667280.02969360305</v>
      </c>
      <c r="M216">
        <v>356609.99679982662</v>
      </c>
      <c r="N216">
        <v>26474.243231087912</v>
      </c>
      <c r="O216">
        <v>146930.8008155823</v>
      </c>
      <c r="P216">
        <v>838528.586616516</v>
      </c>
      <c r="Q216">
        <v>0</v>
      </c>
      <c r="R216">
        <v>1122683.0800781299</v>
      </c>
      <c r="S216">
        <v>62412.434489294887</v>
      </c>
      <c r="T216">
        <v>469705.48962402402</v>
      </c>
      <c r="U216">
        <v>0</v>
      </c>
      <c r="V216">
        <v>0</v>
      </c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L216">
        <v>24043</v>
      </c>
      <c r="AM216" t="s">
        <v>47</v>
      </c>
      <c r="AN216" s="16" t="s">
        <v>51</v>
      </c>
      <c r="AO216">
        <v>225930.88378906299</v>
      </c>
      <c r="AP216">
        <v>176727.90467834478</v>
      </c>
      <c r="AQ216">
        <v>193627.20326065083</v>
      </c>
      <c r="AR216">
        <v>0</v>
      </c>
      <c r="AS216">
        <v>0</v>
      </c>
      <c r="AT216">
        <v>0</v>
      </c>
      <c r="AU216">
        <v>0</v>
      </c>
      <c r="AV216">
        <v>4929.1950378417996</v>
      </c>
      <c r="AW216">
        <v>178876.413818359</v>
      </c>
      <c r="AX216">
        <v>165650.00076293945</v>
      </c>
      <c r="AY216">
        <v>8014.4160014390982</v>
      </c>
      <c r="AZ216">
        <v>61062.869475364663</v>
      </c>
      <c r="BA216">
        <v>319128.89414977992</v>
      </c>
      <c r="BB216">
        <v>0</v>
      </c>
      <c r="BC216">
        <v>240414.25390625</v>
      </c>
      <c r="BD216">
        <v>238902.22274780273</v>
      </c>
      <c r="BE216">
        <v>188179.76074218738</v>
      </c>
      <c r="BF216">
        <v>0</v>
      </c>
      <c r="BG216">
        <v>0</v>
      </c>
    </row>
    <row r="217" spans="1:60">
      <c r="A217">
        <v>24045</v>
      </c>
      <c r="B217" t="s">
        <v>48</v>
      </c>
      <c r="C217" s="16" t="s">
        <v>51</v>
      </c>
      <c r="D217">
        <v>1955787.7189521799</v>
      </c>
      <c r="E217">
        <v>1642534.33682251</v>
      </c>
      <c r="F217">
        <v>1905.63328170776</v>
      </c>
      <c r="G217">
        <v>0</v>
      </c>
      <c r="H217">
        <v>0</v>
      </c>
      <c r="I217">
        <v>0</v>
      </c>
      <c r="J217">
        <v>0</v>
      </c>
      <c r="K217">
        <v>129212.063964844</v>
      </c>
      <c r="L217">
        <v>1187891.2733154299</v>
      </c>
      <c r="M217">
        <v>501386.875</v>
      </c>
      <c r="N217">
        <v>167845.68493855026</v>
      </c>
      <c r="O217">
        <v>51884.394404411301</v>
      </c>
      <c r="P217">
        <v>111217.37850952148</v>
      </c>
      <c r="Q217">
        <v>411453.06593275093</v>
      </c>
      <c r="R217">
        <v>18741.432250976599</v>
      </c>
      <c r="S217">
        <v>135042.87890625</v>
      </c>
      <c r="T217">
        <v>16282.480468750011</v>
      </c>
      <c r="U217">
        <v>0</v>
      </c>
      <c r="V217">
        <v>0</v>
      </c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L217">
        <v>24045</v>
      </c>
      <c r="AM217" t="s">
        <v>48</v>
      </c>
      <c r="AN217" s="16" t="s">
        <v>51</v>
      </c>
      <c r="AO217">
        <v>355165.56323242199</v>
      </c>
      <c r="AP217">
        <v>460660.20516586298</v>
      </c>
      <c r="AQ217">
        <v>5679.1735515594482</v>
      </c>
      <c r="AR217">
        <v>0</v>
      </c>
      <c r="AS217">
        <v>0</v>
      </c>
      <c r="AT217">
        <v>0</v>
      </c>
      <c r="AU217">
        <v>0</v>
      </c>
      <c r="AV217">
        <v>29722.805175781301</v>
      </c>
      <c r="AW217">
        <v>544928.94458007801</v>
      </c>
      <c r="AX217">
        <v>230004.3984375</v>
      </c>
      <c r="AY217">
        <v>38127.120520949335</v>
      </c>
      <c r="AZ217">
        <v>22365.976928710981</v>
      </c>
      <c r="BA217">
        <v>31208.779392242501</v>
      </c>
      <c r="BB217">
        <v>139237.61957120901</v>
      </c>
      <c r="BC217">
        <v>4013.3385009765602</v>
      </c>
      <c r="BD217">
        <v>311582.3125</v>
      </c>
      <c r="BE217">
        <v>4692.5704345703098</v>
      </c>
      <c r="BF217">
        <v>0</v>
      </c>
      <c r="BG217">
        <v>0</v>
      </c>
    </row>
    <row r="218" spans="1:60">
      <c r="A218">
        <v>24047</v>
      </c>
      <c r="B218" t="s">
        <v>49</v>
      </c>
      <c r="C218" s="16" t="s">
        <v>51</v>
      </c>
      <c r="D218">
        <v>3062894.6531743999</v>
      </c>
      <c r="E218">
        <v>3020475.0917205801</v>
      </c>
      <c r="F218">
        <v>2171.4265899658199</v>
      </c>
      <c r="G218">
        <v>0</v>
      </c>
      <c r="H218">
        <v>0</v>
      </c>
      <c r="I218">
        <v>0</v>
      </c>
      <c r="J218">
        <v>0</v>
      </c>
      <c r="K218">
        <v>2950.4059448242201</v>
      </c>
      <c r="L218">
        <v>276001.628356934</v>
      </c>
      <c r="M218">
        <v>164473.201171875</v>
      </c>
      <c r="N218">
        <v>28698.281588673541</v>
      </c>
      <c r="O218">
        <v>84757.1657371521</v>
      </c>
      <c r="P218">
        <v>99624.408157348691</v>
      </c>
      <c r="Q218">
        <v>1288737.6685347541</v>
      </c>
      <c r="R218">
        <v>4713.5408782959003</v>
      </c>
      <c r="S218">
        <v>205280.1484375</v>
      </c>
      <c r="T218">
        <v>6747.9265899658203</v>
      </c>
      <c r="U218">
        <v>0</v>
      </c>
      <c r="V218">
        <v>0</v>
      </c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L218">
        <v>24047</v>
      </c>
      <c r="AM218" t="s">
        <v>49</v>
      </c>
      <c r="AN218" s="16" t="s">
        <v>51</v>
      </c>
      <c r="AO218">
        <v>556121.67053222703</v>
      </c>
      <c r="AP218">
        <v>814030.06610393501</v>
      </c>
      <c r="AQ218">
        <v>7828.7278423309299</v>
      </c>
      <c r="AR218">
        <v>0</v>
      </c>
      <c r="AS218">
        <v>0</v>
      </c>
      <c r="AT218">
        <v>0</v>
      </c>
      <c r="AU218">
        <v>0</v>
      </c>
      <c r="AV218">
        <v>414.516357421875</v>
      </c>
      <c r="AW218">
        <v>128290.649047852</v>
      </c>
      <c r="AX218">
        <v>76450.1767578125</v>
      </c>
      <c r="AY218">
        <v>8076.7876219153404</v>
      </c>
      <c r="AZ218">
        <v>23474.39869117739</v>
      </c>
      <c r="BA218">
        <v>28355.264625549302</v>
      </c>
      <c r="BB218">
        <v>437162.86964821798</v>
      </c>
      <c r="BC218">
        <v>1009.36981201172</v>
      </c>
      <c r="BD218">
        <v>579098.255859375</v>
      </c>
      <c r="BE218">
        <v>2527.1860809326131</v>
      </c>
      <c r="BF218">
        <v>0</v>
      </c>
      <c r="BG218">
        <v>0</v>
      </c>
    </row>
    <row r="219" spans="1:60">
      <c r="A219">
        <v>24510</v>
      </c>
      <c r="B219" t="s">
        <v>50</v>
      </c>
      <c r="C219" s="16" t="s">
        <v>51</v>
      </c>
      <c r="D219">
        <v>0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L219">
        <v>24510</v>
      </c>
      <c r="AM219" t="s">
        <v>50</v>
      </c>
      <c r="AN219" s="16" t="s">
        <v>51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</row>
    <row r="220" spans="1:60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</row>
    <row r="221" spans="1:60" ht="18.75">
      <c r="A221" s="1" t="s">
        <v>25</v>
      </c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L221" s="1" t="s">
        <v>26</v>
      </c>
    </row>
    <row r="222" spans="1:60" ht="105">
      <c r="A222" s="3"/>
      <c r="B222" s="3" t="s">
        <v>3</v>
      </c>
      <c r="C222" s="3" t="s">
        <v>4</v>
      </c>
      <c r="D222" s="3" t="s">
        <v>19</v>
      </c>
      <c r="E222" s="3"/>
      <c r="F222" s="3"/>
      <c r="G222" s="3"/>
      <c r="H222" s="3" t="s">
        <v>18</v>
      </c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L222" s="3"/>
      <c r="AM222" s="3" t="s">
        <v>3</v>
      </c>
      <c r="AN222" s="3" t="s">
        <v>4</v>
      </c>
      <c r="AO222" s="3" t="s">
        <v>17</v>
      </c>
      <c r="AP222" s="3"/>
      <c r="AQ222" s="3"/>
      <c r="AR222" s="3"/>
      <c r="AS222" s="3" t="s">
        <v>18</v>
      </c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</row>
    <row r="223" spans="1:60">
      <c r="A223" s="20"/>
      <c r="B223" s="20">
        <v>2012</v>
      </c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L223" s="20"/>
      <c r="AM223" s="20">
        <v>2012</v>
      </c>
      <c r="AN223" s="20"/>
      <c r="AO223" s="20"/>
      <c r="AP223" s="20"/>
      <c r="AQ223" s="20"/>
      <c r="AR223" s="20"/>
      <c r="AS223" s="20"/>
      <c r="AT223" s="20"/>
      <c r="AU223" s="20"/>
      <c r="AV223" s="20"/>
      <c r="AW223" s="20"/>
      <c r="AX223" s="20"/>
      <c r="AY223" s="20"/>
      <c r="AZ223" s="20"/>
      <c r="BA223" s="20"/>
      <c r="BB223" s="20"/>
      <c r="BC223" s="20"/>
      <c r="BD223" s="20"/>
      <c r="BE223" s="20"/>
      <c r="BF223" s="20"/>
      <c r="BG223" s="20"/>
      <c r="BH223" s="20"/>
    </row>
    <row r="224" spans="1:60">
      <c r="A224" s="10" t="s">
        <v>7</v>
      </c>
      <c r="B224" s="10"/>
      <c r="C224" s="10"/>
      <c r="D224" s="10" t="s">
        <v>73</v>
      </c>
      <c r="E224" s="10" t="s">
        <v>74</v>
      </c>
      <c r="F224" s="10" t="s">
        <v>75</v>
      </c>
      <c r="G224" s="10" t="s">
        <v>76</v>
      </c>
      <c r="H224" s="10" t="s">
        <v>77</v>
      </c>
      <c r="I224" s="10" t="s">
        <v>78</v>
      </c>
      <c r="J224" s="10" t="s">
        <v>79</v>
      </c>
      <c r="K224" s="10" t="s">
        <v>80</v>
      </c>
      <c r="L224" s="10" t="s">
        <v>81</v>
      </c>
      <c r="M224" s="10" t="s">
        <v>82</v>
      </c>
      <c r="N224" s="10" t="s">
        <v>83</v>
      </c>
      <c r="O224" s="10" t="s">
        <v>84</v>
      </c>
      <c r="P224" s="10" t="s">
        <v>85</v>
      </c>
      <c r="Q224" s="10" t="s">
        <v>86</v>
      </c>
      <c r="R224" s="10" t="s">
        <v>87</v>
      </c>
      <c r="S224" s="10" t="s">
        <v>88</v>
      </c>
      <c r="T224" s="10" t="s">
        <v>89</v>
      </c>
      <c r="U224" s="10" t="s">
        <v>90</v>
      </c>
      <c r="V224" s="10" t="s">
        <v>91</v>
      </c>
      <c r="AF224" s="11"/>
      <c r="AG224" s="11"/>
      <c r="AL224" s="10" t="s">
        <v>7</v>
      </c>
      <c r="AM224" s="10"/>
      <c r="AN224" s="10"/>
      <c r="AO224" s="10" t="s">
        <v>73</v>
      </c>
      <c r="AP224" s="10" t="s">
        <v>74</v>
      </c>
      <c r="AQ224" s="10" t="s">
        <v>75</v>
      </c>
      <c r="AR224" s="10" t="s">
        <v>76</v>
      </c>
      <c r="AS224" s="10" t="s">
        <v>77</v>
      </c>
      <c r="AT224" s="10" t="s">
        <v>78</v>
      </c>
      <c r="AU224" s="10" t="s">
        <v>79</v>
      </c>
      <c r="AV224" s="10" t="s">
        <v>80</v>
      </c>
      <c r="AW224" s="10" t="s">
        <v>81</v>
      </c>
      <c r="AX224" s="10" t="s">
        <v>82</v>
      </c>
      <c r="AY224" s="10" t="s">
        <v>83</v>
      </c>
      <c r="AZ224" s="10" t="s">
        <v>84</v>
      </c>
      <c r="BA224" s="10" t="s">
        <v>85</v>
      </c>
      <c r="BB224" s="10" t="s">
        <v>86</v>
      </c>
      <c r="BC224" s="10" t="s">
        <v>87</v>
      </c>
      <c r="BD224" s="10" t="s">
        <v>88</v>
      </c>
      <c r="BE224" s="10" t="s">
        <v>89</v>
      </c>
      <c r="BF224" s="10" t="s">
        <v>90</v>
      </c>
      <c r="BG224" s="10" t="s">
        <v>91</v>
      </c>
    </row>
    <row r="225" spans="1:59">
      <c r="A225" s="16">
        <v>24001</v>
      </c>
      <c r="B225" s="16" t="s">
        <v>27</v>
      </c>
      <c r="C225" s="16" t="s">
        <v>51</v>
      </c>
      <c r="D225">
        <f t="shared" ref="D225:F247" si="39">D170/D5</f>
        <v>130.65472677721823</v>
      </c>
      <c r="E225">
        <f t="shared" si="39"/>
        <v>137.62342768938092</v>
      </c>
      <c r="F225">
        <f t="shared" si="39"/>
        <v>3.1756850158876531</v>
      </c>
      <c r="G225">
        <v>0</v>
      </c>
      <c r="H225">
        <v>0</v>
      </c>
      <c r="I225">
        <v>0</v>
      </c>
      <c r="J225">
        <v>0</v>
      </c>
      <c r="K225">
        <f t="shared" ref="K225:P234" si="40">K170/K5</f>
        <v>3.722896653108076</v>
      </c>
      <c r="L225">
        <f t="shared" si="40"/>
        <v>35.304671137638266</v>
      </c>
      <c r="M225">
        <f t="shared" si="40"/>
        <v>15.000000008715189</v>
      </c>
      <c r="N225">
        <f t="shared" si="40"/>
        <v>136.68882415493269</v>
      </c>
      <c r="O225">
        <f t="shared" si="40"/>
        <v>83.83702120782003</v>
      </c>
      <c r="P225">
        <f t="shared" si="40"/>
        <v>66.58822587276488</v>
      </c>
      <c r="Q225">
        <v>0</v>
      </c>
      <c r="R225">
        <f t="shared" ref="R225:T227" si="41">R170/R5</f>
        <v>98.307171718447222</v>
      </c>
      <c r="S225">
        <f t="shared" si="41"/>
        <v>5.1920622635091176</v>
      </c>
      <c r="T225">
        <f t="shared" si="41"/>
        <v>108.79392758470919</v>
      </c>
      <c r="U225">
        <v>0</v>
      </c>
      <c r="V225">
        <v>0</v>
      </c>
      <c r="AL225" s="16">
        <v>24001</v>
      </c>
      <c r="AM225" s="16" t="s">
        <v>27</v>
      </c>
      <c r="AN225" s="16" t="s">
        <v>51</v>
      </c>
      <c r="AO225">
        <f t="shared" ref="AO225:AQ247" si="42">AO170/AO5</f>
        <v>22.836001690583167</v>
      </c>
      <c r="AP225">
        <f t="shared" si="42"/>
        <v>45.672003919189045</v>
      </c>
      <c r="AQ225">
        <f t="shared" si="42"/>
        <v>16.066252747246974</v>
      </c>
      <c r="AR225">
        <v>0</v>
      </c>
      <c r="AS225">
        <v>0</v>
      </c>
      <c r="AT225">
        <v>0</v>
      </c>
      <c r="AU225">
        <v>0</v>
      </c>
      <c r="AV225">
        <f t="shared" ref="AV225:BA234" si="43">AV170/AV5</f>
        <v>0.81080546878528259</v>
      </c>
      <c r="AW225">
        <f t="shared" si="43"/>
        <v>8.3260674989110104</v>
      </c>
      <c r="AX225">
        <f t="shared" si="43"/>
        <v>4.5642744025544228</v>
      </c>
      <c r="AY225">
        <f t="shared" si="43"/>
        <v>27.865791089131541</v>
      </c>
      <c r="AZ225">
        <f t="shared" si="43"/>
        <v>19.123228358818416</v>
      </c>
      <c r="BA225">
        <f t="shared" si="43"/>
        <v>31.288026943378107</v>
      </c>
      <c r="BB225">
        <v>0</v>
      </c>
      <c r="BC225">
        <f t="shared" ref="BC225:BE227" si="44">BC170/BC5</f>
        <v>20.266247170338914</v>
      </c>
      <c r="BD225">
        <f t="shared" si="44"/>
        <v>19.132604800975869</v>
      </c>
      <c r="BE225">
        <f t="shared" si="44"/>
        <v>42.047386542062483</v>
      </c>
      <c r="BF225">
        <v>0</v>
      </c>
      <c r="BG225">
        <v>0</v>
      </c>
    </row>
    <row r="226" spans="1:59">
      <c r="A226" s="16">
        <v>24003</v>
      </c>
      <c r="B226" s="16" t="s">
        <v>28</v>
      </c>
      <c r="C226" s="16" t="s">
        <v>51</v>
      </c>
      <c r="D226">
        <f t="shared" si="39"/>
        <v>143.9449435313212</v>
      </c>
      <c r="E226">
        <f t="shared" si="39"/>
        <v>152.28528058649425</v>
      </c>
      <c r="F226">
        <f t="shared" si="39"/>
        <v>3.9575468018170725</v>
      </c>
      <c r="G226">
        <v>0</v>
      </c>
      <c r="H226">
        <v>0</v>
      </c>
      <c r="I226">
        <v>0</v>
      </c>
      <c r="J226">
        <v>0</v>
      </c>
      <c r="K226">
        <f t="shared" si="40"/>
        <v>43.078944083989029</v>
      </c>
      <c r="L226">
        <f t="shared" si="40"/>
        <v>35.812513825293856</v>
      </c>
      <c r="M226">
        <f t="shared" si="40"/>
        <v>15.000000076282593</v>
      </c>
      <c r="N226">
        <f t="shared" si="40"/>
        <v>102.04482059323951</v>
      </c>
      <c r="O226">
        <f t="shared" si="40"/>
        <v>78.755713610536091</v>
      </c>
      <c r="P226">
        <f t="shared" si="40"/>
        <v>80.551423143725671</v>
      </c>
      <c r="Q226">
        <f t="shared" ref="Q226:Q234" si="45">Q171/Q6</f>
        <v>154.25170204519432</v>
      </c>
      <c r="R226">
        <f t="shared" si="41"/>
        <v>86.731417822594281</v>
      </c>
      <c r="S226">
        <f t="shared" si="41"/>
        <v>5.4793624891188202</v>
      </c>
      <c r="T226">
        <f t="shared" si="41"/>
        <v>96.782050562596694</v>
      </c>
      <c r="U226">
        <v>0</v>
      </c>
      <c r="V226">
        <v>0</v>
      </c>
      <c r="AL226" s="16">
        <v>24003</v>
      </c>
      <c r="AM226" s="16" t="s">
        <v>28</v>
      </c>
      <c r="AN226" s="16" t="s">
        <v>51</v>
      </c>
      <c r="AO226">
        <f t="shared" si="42"/>
        <v>25.404942386175204</v>
      </c>
      <c r="AP226">
        <f t="shared" si="42"/>
        <v>51.055114355983406</v>
      </c>
      <c r="AQ226">
        <f t="shared" si="42"/>
        <v>17.494680473912606</v>
      </c>
      <c r="AR226">
        <v>0</v>
      </c>
      <c r="AS226">
        <v>0</v>
      </c>
      <c r="AT226">
        <v>0</v>
      </c>
      <c r="AU226">
        <v>0</v>
      </c>
      <c r="AV226">
        <f t="shared" si="43"/>
        <v>9.0626558322982884</v>
      </c>
      <c r="AW226">
        <f t="shared" si="43"/>
        <v>8.8345454929944189</v>
      </c>
      <c r="AX226">
        <f t="shared" si="43"/>
        <v>4.4809221213569144</v>
      </c>
      <c r="AY226">
        <f t="shared" si="43"/>
        <v>32.05069671182931</v>
      </c>
      <c r="AZ226">
        <f t="shared" si="43"/>
        <v>27.84837006844274</v>
      </c>
      <c r="BA226">
        <f t="shared" si="43"/>
        <v>27.951636936450129</v>
      </c>
      <c r="BB226">
        <f t="shared" ref="BB226:BB234" si="46">BB171/BB6</f>
        <v>54.633685853826989</v>
      </c>
      <c r="BC226">
        <f t="shared" si="44"/>
        <v>17.695561230941699</v>
      </c>
      <c r="BD226">
        <f t="shared" si="44"/>
        <v>19.983150147071743</v>
      </c>
      <c r="BE226">
        <f t="shared" si="44"/>
        <v>42.47263530992862</v>
      </c>
      <c r="BF226">
        <v>0</v>
      </c>
      <c r="BG226">
        <v>0</v>
      </c>
    </row>
    <row r="227" spans="1:59">
      <c r="A227" s="16">
        <v>24005</v>
      </c>
      <c r="B227" s="16" t="s">
        <v>29</v>
      </c>
      <c r="C227" s="16" t="s">
        <v>51</v>
      </c>
      <c r="D227">
        <f t="shared" si="39"/>
        <v>153.31846732885978</v>
      </c>
      <c r="E227">
        <f t="shared" si="39"/>
        <v>161.40285551940846</v>
      </c>
      <c r="F227">
        <f t="shared" si="39"/>
        <v>4.3270977447207217</v>
      </c>
      <c r="G227">
        <v>0</v>
      </c>
      <c r="H227">
        <v>0</v>
      </c>
      <c r="I227">
        <v>0</v>
      </c>
      <c r="J227">
        <v>0</v>
      </c>
      <c r="K227">
        <f t="shared" si="40"/>
        <v>26.804166941365484</v>
      </c>
      <c r="L227">
        <f t="shared" si="40"/>
        <v>35.889487541687387</v>
      </c>
      <c r="M227">
        <f t="shared" si="40"/>
        <v>15.0000009758665</v>
      </c>
      <c r="N227">
        <f t="shared" si="40"/>
        <v>105.46116038058527</v>
      </c>
      <c r="O227">
        <f t="shared" si="40"/>
        <v>58.885636437297599</v>
      </c>
      <c r="P227">
        <f t="shared" si="40"/>
        <v>101.92136190521515</v>
      </c>
      <c r="Q227">
        <f t="shared" si="45"/>
        <v>190.72332448120142</v>
      </c>
      <c r="R227">
        <f t="shared" si="41"/>
        <v>95.55982459216159</v>
      </c>
      <c r="S227">
        <f t="shared" si="41"/>
        <v>5.8483607967569409</v>
      </c>
      <c r="T227">
        <f t="shared" si="41"/>
        <v>105.63742533625503</v>
      </c>
      <c r="U227">
        <v>0</v>
      </c>
      <c r="V227">
        <v>0</v>
      </c>
      <c r="AL227" s="16">
        <v>24005</v>
      </c>
      <c r="AM227" s="16" t="s">
        <v>29</v>
      </c>
      <c r="AN227" s="16" t="s">
        <v>51</v>
      </c>
      <c r="AO227">
        <f t="shared" si="42"/>
        <v>26.835376925785404</v>
      </c>
      <c r="AP227">
        <f t="shared" si="42"/>
        <v>53.671218939563801</v>
      </c>
      <c r="AQ227">
        <f t="shared" si="42"/>
        <v>20.507167660297199</v>
      </c>
      <c r="AR227">
        <v>0</v>
      </c>
      <c r="AS227">
        <v>0</v>
      </c>
      <c r="AT227">
        <v>0</v>
      </c>
      <c r="AU227">
        <v>0</v>
      </c>
      <c r="AV227">
        <f t="shared" si="43"/>
        <v>3.7624199477634304</v>
      </c>
      <c r="AW227">
        <f t="shared" si="43"/>
        <v>8.4004939749785414</v>
      </c>
      <c r="AX227">
        <f t="shared" si="43"/>
        <v>4.3904338222587658</v>
      </c>
      <c r="AY227">
        <f t="shared" si="43"/>
        <v>35.186472225078809</v>
      </c>
      <c r="AZ227">
        <f t="shared" si="43"/>
        <v>28.804534573098181</v>
      </c>
      <c r="BA227">
        <f t="shared" si="43"/>
        <v>35.497401279805125</v>
      </c>
      <c r="BB227">
        <f t="shared" si="46"/>
        <v>68.478932683114721</v>
      </c>
      <c r="BC227">
        <f t="shared" si="44"/>
        <v>19.726669301961362</v>
      </c>
      <c r="BD227">
        <f t="shared" si="44"/>
        <v>21.580353172294373</v>
      </c>
      <c r="BE227">
        <f t="shared" si="44"/>
        <v>39.453334864577826</v>
      </c>
      <c r="BF227">
        <v>0</v>
      </c>
      <c r="BG227">
        <v>0</v>
      </c>
    </row>
    <row r="228" spans="1:59">
      <c r="A228" s="16">
        <v>24009</v>
      </c>
      <c r="B228" s="16" t="s">
        <v>30</v>
      </c>
      <c r="C228" s="16" t="s">
        <v>51</v>
      </c>
      <c r="D228">
        <f t="shared" si="39"/>
        <v>86.694095752620811</v>
      </c>
      <c r="E228">
        <f t="shared" si="39"/>
        <v>92.612933517524354</v>
      </c>
      <c r="F228">
        <f t="shared" si="39"/>
        <v>1.0377527729447851</v>
      </c>
      <c r="G228">
        <v>0</v>
      </c>
      <c r="H228">
        <v>0</v>
      </c>
      <c r="I228">
        <v>0</v>
      </c>
      <c r="J228">
        <v>0</v>
      </c>
      <c r="K228">
        <f t="shared" si="40"/>
        <v>17.09257311636285</v>
      </c>
      <c r="L228">
        <f t="shared" si="40"/>
        <v>35.987160746246197</v>
      </c>
      <c r="M228">
        <f t="shared" si="40"/>
        <v>15.000000172821499</v>
      </c>
      <c r="N228">
        <f t="shared" si="40"/>
        <v>103.0158215684968</v>
      </c>
      <c r="O228">
        <f t="shared" si="40"/>
        <v>77.642633993962761</v>
      </c>
      <c r="P228">
        <f t="shared" si="40"/>
        <v>82.858338036694235</v>
      </c>
      <c r="Q228">
        <f t="shared" si="45"/>
        <v>137.00577294764503</v>
      </c>
      <c r="R228">
        <v>0</v>
      </c>
      <c r="S228">
        <f t="shared" ref="S228:S247" si="47">S173/S8</f>
        <v>5.7480710101062042</v>
      </c>
      <c r="T228">
        <v>0</v>
      </c>
      <c r="U228">
        <v>0</v>
      </c>
      <c r="V228">
        <v>0</v>
      </c>
      <c r="AL228" s="16">
        <v>24009</v>
      </c>
      <c r="AM228" s="16" t="s">
        <v>30</v>
      </c>
      <c r="AN228" s="16" t="s">
        <v>51</v>
      </c>
      <c r="AO228">
        <f t="shared" si="42"/>
        <v>14.936639134171672</v>
      </c>
      <c r="AP228">
        <f t="shared" si="42"/>
        <v>29.980399766747631</v>
      </c>
      <c r="AQ228">
        <f t="shared" si="42"/>
        <v>17.161997620125014</v>
      </c>
      <c r="AR228">
        <v>0</v>
      </c>
      <c r="AS228">
        <v>0</v>
      </c>
      <c r="AT228">
        <v>0</v>
      </c>
      <c r="AU228">
        <v>0</v>
      </c>
      <c r="AV228">
        <f t="shared" si="43"/>
        <v>2.3958308708501708</v>
      </c>
      <c r="AW228">
        <f t="shared" si="43"/>
        <v>22.225474251565963</v>
      </c>
      <c r="AX228">
        <f t="shared" si="43"/>
        <v>9.7176704290549552</v>
      </c>
      <c r="AY228">
        <f t="shared" si="43"/>
        <v>29.224922688960223</v>
      </c>
      <c r="AZ228">
        <f t="shared" si="43"/>
        <v>31.765737222833149</v>
      </c>
      <c r="BA228">
        <f t="shared" si="43"/>
        <v>28.057444227962492</v>
      </c>
      <c r="BB228">
        <f t="shared" si="46"/>
        <v>50.856387056603637</v>
      </c>
      <c r="BC228">
        <v>0</v>
      </c>
      <c r="BD228">
        <f t="shared" ref="BD228:BD247" si="48">BD173/BD8</f>
        <v>20.473199029778073</v>
      </c>
      <c r="BE228">
        <v>0</v>
      </c>
      <c r="BF228">
        <v>0</v>
      </c>
      <c r="BG228">
        <v>0</v>
      </c>
    </row>
    <row r="229" spans="1:59">
      <c r="A229" s="16">
        <v>24011</v>
      </c>
      <c r="B229" s="16" t="s">
        <v>31</v>
      </c>
      <c r="C229" s="16" t="s">
        <v>51</v>
      </c>
      <c r="D229">
        <f t="shared" si="39"/>
        <v>147.3408156933435</v>
      </c>
      <c r="E229">
        <f t="shared" si="39"/>
        <v>196.44430732202008</v>
      </c>
      <c r="F229">
        <f t="shared" si="39"/>
        <v>6.0853780091134908</v>
      </c>
      <c r="G229">
        <v>0</v>
      </c>
      <c r="H229">
        <v>0</v>
      </c>
      <c r="I229">
        <v>0</v>
      </c>
      <c r="J229">
        <v>0</v>
      </c>
      <c r="K229">
        <f t="shared" si="40"/>
        <v>40.180474403928123</v>
      </c>
      <c r="L229">
        <f t="shared" si="40"/>
        <v>124.50313657031548</v>
      </c>
      <c r="M229">
        <f t="shared" si="40"/>
        <v>47.542132373230551</v>
      </c>
      <c r="N229">
        <f t="shared" si="40"/>
        <v>128.0577962346577</v>
      </c>
      <c r="O229">
        <f t="shared" si="40"/>
        <v>72.424234994007236</v>
      </c>
      <c r="P229">
        <f t="shared" si="40"/>
        <v>109.82590516669335</v>
      </c>
      <c r="Q229">
        <f t="shared" si="45"/>
        <v>167.19636460045314</v>
      </c>
      <c r="R229">
        <f t="shared" ref="R229:R247" si="49">R174/R9</f>
        <v>152.55602535010593</v>
      </c>
      <c r="S229">
        <f t="shared" si="47"/>
        <v>6.1652374311704552</v>
      </c>
      <c r="T229">
        <f t="shared" ref="T229:T247" si="50">T174/T9</f>
        <v>226.72259879540084</v>
      </c>
      <c r="U229">
        <v>0</v>
      </c>
      <c r="V229">
        <v>0</v>
      </c>
      <c r="AL229" s="16">
        <v>24011</v>
      </c>
      <c r="AM229" s="16" t="s">
        <v>31</v>
      </c>
      <c r="AN229" s="16" t="s">
        <v>51</v>
      </c>
      <c r="AO229">
        <f t="shared" si="42"/>
        <v>27.400195667423596</v>
      </c>
      <c r="AP229">
        <f t="shared" si="42"/>
        <v>56.266080532411365</v>
      </c>
      <c r="AQ229">
        <f t="shared" si="42"/>
        <v>27.800833756510528</v>
      </c>
      <c r="AR229">
        <v>0</v>
      </c>
      <c r="AS229">
        <v>0</v>
      </c>
      <c r="AT229">
        <v>0</v>
      </c>
      <c r="AU229">
        <v>0</v>
      </c>
      <c r="AV229">
        <f t="shared" si="43"/>
        <v>5.6351598280389386</v>
      </c>
      <c r="AW229">
        <f t="shared" si="43"/>
        <v>70.454253456790994</v>
      </c>
      <c r="AX229">
        <f t="shared" si="43"/>
        <v>31.980724534093849</v>
      </c>
      <c r="AY229">
        <f t="shared" si="43"/>
        <v>26.886630596013038</v>
      </c>
      <c r="AZ229">
        <f t="shared" si="43"/>
        <v>32.490839940494944</v>
      </c>
      <c r="BA229">
        <f t="shared" si="43"/>
        <v>35.854795529209355</v>
      </c>
      <c r="BB229">
        <f t="shared" si="46"/>
        <v>66.696552584822868</v>
      </c>
      <c r="BC229">
        <f t="shared" ref="BC229:BC247" si="51">BC174/BC9</f>
        <v>32.557531981456442</v>
      </c>
      <c r="BD229">
        <f t="shared" si="48"/>
        <v>20.908803326255939</v>
      </c>
      <c r="BE229">
        <f t="shared" ref="BE229:BE247" si="52">BE174/BE9</f>
        <v>80.110827406103652</v>
      </c>
      <c r="BF229">
        <v>0</v>
      </c>
      <c r="BG229">
        <v>0</v>
      </c>
    </row>
    <row r="230" spans="1:59">
      <c r="A230" s="16">
        <v>24013</v>
      </c>
      <c r="B230" s="16" t="s">
        <v>32</v>
      </c>
      <c r="C230" s="16" t="s">
        <v>51</v>
      </c>
      <c r="D230">
        <f t="shared" si="39"/>
        <v>143.89168955694618</v>
      </c>
      <c r="E230">
        <f t="shared" si="39"/>
        <v>150.10812045283595</v>
      </c>
      <c r="F230">
        <f t="shared" si="39"/>
        <v>3.6060697369011443</v>
      </c>
      <c r="G230">
        <v>0</v>
      </c>
      <c r="H230">
        <v>0</v>
      </c>
      <c r="I230">
        <v>0</v>
      </c>
      <c r="J230">
        <v>0</v>
      </c>
      <c r="K230">
        <f t="shared" si="40"/>
        <v>8.7731503241498867</v>
      </c>
      <c r="L230">
        <f t="shared" si="40"/>
        <v>35.294474103765381</v>
      </c>
      <c r="M230">
        <f t="shared" si="40"/>
        <v>15.000000272899591</v>
      </c>
      <c r="N230">
        <f t="shared" si="40"/>
        <v>89.35519324205849</v>
      </c>
      <c r="O230">
        <f t="shared" si="40"/>
        <v>44.878583538910988</v>
      </c>
      <c r="P230">
        <f t="shared" si="40"/>
        <v>102.00148199571385</v>
      </c>
      <c r="Q230">
        <f t="shared" si="45"/>
        <v>180.95244054110324</v>
      </c>
      <c r="R230">
        <f t="shared" si="49"/>
        <v>91.953233600694887</v>
      </c>
      <c r="S230">
        <f t="shared" si="47"/>
        <v>5.7745466454444294</v>
      </c>
      <c r="T230">
        <f t="shared" si="50"/>
        <v>99.898396496326569</v>
      </c>
      <c r="U230">
        <v>0</v>
      </c>
      <c r="V230">
        <v>0</v>
      </c>
      <c r="AL230" s="16">
        <v>24013</v>
      </c>
      <c r="AM230" s="16" t="s">
        <v>32</v>
      </c>
      <c r="AN230" s="16" t="s">
        <v>51</v>
      </c>
      <c r="AO230">
        <f t="shared" si="42"/>
        <v>25.720200523362553</v>
      </c>
      <c r="AP230">
        <f t="shared" si="42"/>
        <v>51.440399275920882</v>
      </c>
      <c r="AQ230">
        <f t="shared" si="42"/>
        <v>21.407569688084212</v>
      </c>
      <c r="AR230">
        <v>0</v>
      </c>
      <c r="AS230">
        <v>0</v>
      </c>
      <c r="AT230">
        <v>0</v>
      </c>
      <c r="AU230">
        <v>0</v>
      </c>
      <c r="AV230">
        <f t="shared" si="43"/>
        <v>1.7435227198644963</v>
      </c>
      <c r="AW230">
        <f t="shared" si="43"/>
        <v>8.9993801210252649</v>
      </c>
      <c r="AX230">
        <f t="shared" si="43"/>
        <v>5.1672212564498077</v>
      </c>
      <c r="AY230">
        <f t="shared" si="43"/>
        <v>28.583117338799301</v>
      </c>
      <c r="AZ230">
        <f t="shared" si="43"/>
        <v>30.364862054975447</v>
      </c>
      <c r="BA230">
        <f t="shared" si="43"/>
        <v>38.687169543642284</v>
      </c>
      <c r="BB230">
        <f t="shared" si="46"/>
        <v>72.192496186673793</v>
      </c>
      <c r="BC230">
        <f t="shared" si="51"/>
        <v>19.38647489609896</v>
      </c>
      <c r="BD230">
        <f t="shared" si="48"/>
        <v>21.761851098832121</v>
      </c>
      <c r="BE230">
        <f t="shared" si="52"/>
        <v>38.927054678584675</v>
      </c>
      <c r="BF230">
        <v>0</v>
      </c>
      <c r="BG230">
        <v>0</v>
      </c>
    </row>
    <row r="231" spans="1:59">
      <c r="A231">
        <v>24015</v>
      </c>
      <c r="B231" t="s">
        <v>33</v>
      </c>
      <c r="C231" s="16" t="s">
        <v>51</v>
      </c>
      <c r="D231">
        <f t="shared" si="39"/>
        <v>150.57459799906181</v>
      </c>
      <c r="E231">
        <f t="shared" si="39"/>
        <v>162.33374800209924</v>
      </c>
      <c r="F231">
        <f t="shared" si="39"/>
        <v>3.6419655714169497</v>
      </c>
      <c r="G231">
        <v>0</v>
      </c>
      <c r="H231">
        <v>0</v>
      </c>
      <c r="I231">
        <v>0</v>
      </c>
      <c r="J231">
        <v>0</v>
      </c>
      <c r="K231">
        <f t="shared" si="40"/>
        <v>9.4626728824087305</v>
      </c>
      <c r="L231">
        <f t="shared" si="40"/>
        <v>37.172815230490066</v>
      </c>
      <c r="M231">
        <f t="shared" si="40"/>
        <v>15.865184434158833</v>
      </c>
      <c r="N231">
        <f t="shared" si="40"/>
        <v>93.553324271914434</v>
      </c>
      <c r="O231">
        <f t="shared" si="40"/>
        <v>74.867529345859097</v>
      </c>
      <c r="P231">
        <f t="shared" si="40"/>
        <v>103.35257501902406</v>
      </c>
      <c r="Q231">
        <f t="shared" si="45"/>
        <v>170.08012431460466</v>
      </c>
      <c r="R231">
        <f t="shared" si="49"/>
        <v>90.645274174776318</v>
      </c>
      <c r="S231">
        <f t="shared" si="47"/>
        <v>6.0777308744592657</v>
      </c>
      <c r="T231">
        <f t="shared" si="50"/>
        <v>101.56582683934811</v>
      </c>
      <c r="U231">
        <v>0</v>
      </c>
      <c r="V231">
        <v>0</v>
      </c>
      <c r="AL231">
        <v>24015</v>
      </c>
      <c r="AM231" t="s">
        <v>33</v>
      </c>
      <c r="AN231" s="16" t="s">
        <v>51</v>
      </c>
      <c r="AO231">
        <f t="shared" si="42"/>
        <v>27.086402291401789</v>
      </c>
      <c r="AP231">
        <f t="shared" si="42"/>
        <v>73.390164240355958</v>
      </c>
      <c r="AQ231">
        <f t="shared" si="42"/>
        <v>21.757782181023757</v>
      </c>
      <c r="AR231">
        <v>0</v>
      </c>
      <c r="AS231">
        <v>0</v>
      </c>
      <c r="AT231">
        <v>0</v>
      </c>
      <c r="AU231">
        <v>0</v>
      </c>
      <c r="AV231">
        <f t="shared" si="43"/>
        <v>2.0654887313116306</v>
      </c>
      <c r="AW231">
        <f t="shared" si="43"/>
        <v>23.086712861117096</v>
      </c>
      <c r="AX231">
        <f t="shared" si="43"/>
        <v>8.0039904033453162</v>
      </c>
      <c r="AY231">
        <f t="shared" si="43"/>
        <v>39.002153719963012</v>
      </c>
      <c r="AZ231">
        <f t="shared" si="43"/>
        <v>27.99178628119007</v>
      </c>
      <c r="BA231">
        <f t="shared" si="43"/>
        <v>37.11510702308221</v>
      </c>
      <c r="BB231">
        <f t="shared" si="46"/>
        <v>67.090967075862821</v>
      </c>
      <c r="BC231">
        <f t="shared" si="51"/>
        <v>19.232598952077662</v>
      </c>
      <c r="BD231">
        <f t="shared" si="48"/>
        <v>23.050497489255914</v>
      </c>
      <c r="BE231">
        <f t="shared" si="52"/>
        <v>47.250261676158154</v>
      </c>
      <c r="BF231">
        <v>0</v>
      </c>
      <c r="BG231">
        <v>0</v>
      </c>
    </row>
    <row r="232" spans="1:59">
      <c r="A232">
        <v>24017</v>
      </c>
      <c r="B232" t="s">
        <v>34</v>
      </c>
      <c r="C232" s="16" t="s">
        <v>51</v>
      </c>
      <c r="D232">
        <f t="shared" si="39"/>
        <v>85.434870260598387</v>
      </c>
      <c r="E232">
        <f t="shared" si="39"/>
        <v>90.901746829093611</v>
      </c>
      <c r="F232">
        <f t="shared" si="39"/>
        <v>4.0124389422087958</v>
      </c>
      <c r="G232">
        <v>0</v>
      </c>
      <c r="H232">
        <v>0</v>
      </c>
      <c r="I232">
        <v>0</v>
      </c>
      <c r="J232">
        <v>0</v>
      </c>
      <c r="K232">
        <f t="shared" si="40"/>
        <v>16.580956419264815</v>
      </c>
      <c r="L232">
        <f t="shared" si="40"/>
        <v>36.876387154549576</v>
      </c>
      <c r="M232">
        <f t="shared" si="40"/>
        <v>14.999999106117874</v>
      </c>
      <c r="N232">
        <f t="shared" si="40"/>
        <v>117.52610513140935</v>
      </c>
      <c r="O232">
        <f t="shared" si="40"/>
        <v>63.431505221615367</v>
      </c>
      <c r="P232">
        <f t="shared" si="40"/>
        <v>83.912898575539472</v>
      </c>
      <c r="Q232">
        <f t="shared" si="45"/>
        <v>139.00880786140507</v>
      </c>
      <c r="R232">
        <f t="shared" si="49"/>
        <v>104.49341966981947</v>
      </c>
      <c r="S232">
        <f t="shared" si="47"/>
        <v>4.8984881604248258</v>
      </c>
      <c r="T232">
        <f t="shared" si="50"/>
        <v>117.86625495152052</v>
      </c>
      <c r="U232">
        <v>0</v>
      </c>
      <c r="V232">
        <v>0</v>
      </c>
      <c r="AL232">
        <v>24017</v>
      </c>
      <c r="AM232" t="s">
        <v>34</v>
      </c>
      <c r="AN232" s="16" t="s">
        <v>51</v>
      </c>
      <c r="AO232">
        <f t="shared" si="42"/>
        <v>21.463554895321678</v>
      </c>
      <c r="AP232">
        <f t="shared" si="42"/>
        <v>45.604243328222793</v>
      </c>
      <c r="AQ232">
        <f t="shared" si="42"/>
        <v>17.583383445084259</v>
      </c>
      <c r="AR232">
        <v>0</v>
      </c>
      <c r="AS232">
        <v>0</v>
      </c>
      <c r="AT232">
        <v>0</v>
      </c>
      <c r="AU232">
        <v>0</v>
      </c>
      <c r="AV232">
        <f t="shared" si="43"/>
        <v>3.447919612836464</v>
      </c>
      <c r="AW232">
        <f t="shared" si="43"/>
        <v>13.358342877876696</v>
      </c>
      <c r="AX232">
        <f t="shared" si="43"/>
        <v>6.6582358113690789</v>
      </c>
      <c r="AY232">
        <f t="shared" si="43"/>
        <v>32.121894611563164</v>
      </c>
      <c r="AZ232">
        <f t="shared" si="43"/>
        <v>32.908191137170576</v>
      </c>
      <c r="BA232">
        <f t="shared" si="43"/>
        <v>27.594932525266508</v>
      </c>
      <c r="BB232">
        <f t="shared" si="46"/>
        <v>55.300755680135296</v>
      </c>
      <c r="BC232">
        <f t="shared" si="51"/>
        <v>21.027828051554216</v>
      </c>
      <c r="BD232">
        <f t="shared" si="48"/>
        <v>17.620313018762982</v>
      </c>
      <c r="BE232">
        <f t="shared" si="52"/>
        <v>44.163404216748738</v>
      </c>
      <c r="BF232">
        <v>0</v>
      </c>
      <c r="BG232">
        <v>0</v>
      </c>
    </row>
    <row r="233" spans="1:59">
      <c r="A233">
        <v>24019</v>
      </c>
      <c r="B233" t="s">
        <v>35</v>
      </c>
      <c r="C233" s="16" t="s">
        <v>51</v>
      </c>
      <c r="D233">
        <f t="shared" si="39"/>
        <v>134.38469513213437</v>
      </c>
      <c r="E233">
        <f t="shared" si="39"/>
        <v>157.08664391962981</v>
      </c>
      <c r="F233">
        <f t="shared" si="39"/>
        <v>3.8757099895313267</v>
      </c>
      <c r="G233">
        <v>0</v>
      </c>
      <c r="H233">
        <v>0</v>
      </c>
      <c r="I233">
        <v>0</v>
      </c>
      <c r="J233">
        <v>0</v>
      </c>
      <c r="K233">
        <f t="shared" si="40"/>
        <v>26.440797010626877</v>
      </c>
      <c r="L233">
        <f t="shared" si="40"/>
        <v>99.238399407412558</v>
      </c>
      <c r="M233">
        <f t="shared" si="40"/>
        <v>39.565292913901608</v>
      </c>
      <c r="N233">
        <f t="shared" si="40"/>
        <v>130.54877229180585</v>
      </c>
      <c r="O233">
        <f t="shared" si="40"/>
        <v>61.265217280950033</v>
      </c>
      <c r="P233">
        <f t="shared" si="40"/>
        <v>111.15445534407992</v>
      </c>
      <c r="Q233">
        <f t="shared" si="45"/>
        <v>161.79808280913878</v>
      </c>
      <c r="R233">
        <f t="shared" si="49"/>
        <v>80.80430406514445</v>
      </c>
      <c r="S233">
        <f t="shared" si="47"/>
        <v>4.8543070862330584</v>
      </c>
      <c r="T233">
        <f t="shared" si="50"/>
        <v>127.37841213713769</v>
      </c>
      <c r="U233">
        <v>0</v>
      </c>
      <c r="V233">
        <v>0</v>
      </c>
      <c r="AL233">
        <v>24019</v>
      </c>
      <c r="AM233" t="s">
        <v>35</v>
      </c>
      <c r="AN233" s="16" t="s">
        <v>51</v>
      </c>
      <c r="AO233">
        <f t="shared" si="42"/>
        <v>26.004681210322261</v>
      </c>
      <c r="AP233">
        <f t="shared" si="42"/>
        <v>53.608317276650084</v>
      </c>
      <c r="AQ233">
        <f t="shared" si="42"/>
        <v>18.298955393001979</v>
      </c>
      <c r="AR233">
        <v>0</v>
      </c>
      <c r="AS233">
        <v>0</v>
      </c>
      <c r="AT233">
        <v>0</v>
      </c>
      <c r="AU233">
        <v>0</v>
      </c>
      <c r="AV233">
        <f t="shared" si="43"/>
        <v>4.1730013514449302</v>
      </c>
      <c r="AW233">
        <f t="shared" si="43"/>
        <v>65.788559975173854</v>
      </c>
      <c r="AX233">
        <f t="shared" si="43"/>
        <v>27.911214827739343</v>
      </c>
      <c r="AY233">
        <f t="shared" si="43"/>
        <v>27.992488132612461</v>
      </c>
      <c r="AZ233">
        <f t="shared" si="43"/>
        <v>33.227478500384109</v>
      </c>
      <c r="BA233">
        <f t="shared" si="43"/>
        <v>37.838697749813043</v>
      </c>
      <c r="BB233">
        <f t="shared" si="46"/>
        <v>68.054547350960107</v>
      </c>
      <c r="BC233">
        <f t="shared" si="51"/>
        <v>17.444904289538975</v>
      </c>
      <c r="BD233">
        <f t="shared" si="48"/>
        <v>18.077402671601565</v>
      </c>
      <c r="BE233">
        <f t="shared" si="52"/>
        <v>63.594363247942908</v>
      </c>
      <c r="BF233">
        <v>0</v>
      </c>
      <c r="BG233">
        <v>0</v>
      </c>
    </row>
    <row r="234" spans="1:59">
      <c r="A234">
        <v>24021</v>
      </c>
      <c r="B234" t="s">
        <v>36</v>
      </c>
      <c r="C234" s="16" t="s">
        <v>51</v>
      </c>
      <c r="D234">
        <f t="shared" si="39"/>
        <v>133.44030030795724</v>
      </c>
      <c r="E234">
        <f t="shared" si="39"/>
        <v>139.342148836598</v>
      </c>
      <c r="F234">
        <f t="shared" si="39"/>
        <v>3.4093064413247123</v>
      </c>
      <c r="G234">
        <v>0</v>
      </c>
      <c r="H234">
        <v>0</v>
      </c>
      <c r="I234">
        <v>0</v>
      </c>
      <c r="J234">
        <v>0</v>
      </c>
      <c r="K234">
        <f t="shared" si="40"/>
        <v>8.4551859935432372</v>
      </c>
      <c r="L234">
        <f t="shared" si="40"/>
        <v>35.322497967096652</v>
      </c>
      <c r="M234">
        <f t="shared" si="40"/>
        <v>14.999999669952864</v>
      </c>
      <c r="N234">
        <f t="shared" si="40"/>
        <v>93.030145210790451</v>
      </c>
      <c r="O234">
        <f t="shared" si="40"/>
        <v>78.519270665450264</v>
      </c>
      <c r="P234">
        <f t="shared" si="40"/>
        <v>102.20540428144314</v>
      </c>
      <c r="Q234">
        <f t="shared" si="45"/>
        <v>174.68325392623132</v>
      </c>
      <c r="R234">
        <f t="shared" si="49"/>
        <v>104.73058797950583</v>
      </c>
      <c r="S234">
        <f t="shared" si="47"/>
        <v>5.0876355853943824</v>
      </c>
      <c r="T234">
        <f t="shared" si="50"/>
        <v>113.99471222216309</v>
      </c>
      <c r="U234">
        <v>0</v>
      </c>
      <c r="V234">
        <v>0</v>
      </c>
      <c r="AL234">
        <v>24021</v>
      </c>
      <c r="AM234" t="s">
        <v>36</v>
      </c>
      <c r="AN234" s="16" t="s">
        <v>51</v>
      </c>
      <c r="AO234">
        <f t="shared" si="42"/>
        <v>24.043132005316561</v>
      </c>
      <c r="AP234">
        <f t="shared" si="42"/>
        <v>48.154522915257715</v>
      </c>
      <c r="AQ234">
        <f t="shared" si="42"/>
        <v>22.966728261346695</v>
      </c>
      <c r="AR234">
        <v>0</v>
      </c>
      <c r="AS234">
        <v>0</v>
      </c>
      <c r="AT234">
        <v>0</v>
      </c>
      <c r="AU234">
        <v>0</v>
      </c>
      <c r="AV234">
        <f t="shared" si="43"/>
        <v>1.8460643144952353</v>
      </c>
      <c r="AW234">
        <f t="shared" si="43"/>
        <v>9.6624381267738713</v>
      </c>
      <c r="AX234">
        <f t="shared" si="43"/>
        <v>5.2594202542544455</v>
      </c>
      <c r="AY234">
        <f t="shared" si="43"/>
        <v>27.875269479975717</v>
      </c>
      <c r="AZ234">
        <f t="shared" si="43"/>
        <v>25.309386070464889</v>
      </c>
      <c r="BA234">
        <f t="shared" si="43"/>
        <v>37.980816066895784</v>
      </c>
      <c r="BB234">
        <f t="shared" si="46"/>
        <v>69.14576659425714</v>
      </c>
      <c r="BC234">
        <f t="shared" si="51"/>
        <v>22.03072279654716</v>
      </c>
      <c r="BD234">
        <f t="shared" si="48"/>
        <v>19.13010040242327</v>
      </c>
      <c r="BE234">
        <f t="shared" si="52"/>
        <v>44.126614406502725</v>
      </c>
      <c r="BF234">
        <v>0</v>
      </c>
      <c r="BG234">
        <v>0</v>
      </c>
    </row>
    <row r="235" spans="1:59">
      <c r="A235">
        <v>24023</v>
      </c>
      <c r="B235" t="s">
        <v>37</v>
      </c>
      <c r="C235" s="16" t="s">
        <v>51</v>
      </c>
      <c r="D235">
        <f t="shared" si="39"/>
        <v>132.7165852991582</v>
      </c>
      <c r="E235">
        <f t="shared" si="39"/>
        <v>138.35487089387186</v>
      </c>
      <c r="F235">
        <f t="shared" si="39"/>
        <v>2.715570069153471</v>
      </c>
      <c r="G235">
        <v>0</v>
      </c>
      <c r="H235">
        <v>0</v>
      </c>
      <c r="I235">
        <v>0</v>
      </c>
      <c r="J235">
        <v>0</v>
      </c>
      <c r="K235">
        <f t="shared" ref="K235:P244" si="53">K180/K15</f>
        <v>7.1932195926857281</v>
      </c>
      <c r="L235">
        <f t="shared" si="53"/>
        <v>35.339765845938317</v>
      </c>
      <c r="M235">
        <f t="shared" si="53"/>
        <v>15.000000210024295</v>
      </c>
      <c r="N235">
        <f t="shared" si="53"/>
        <v>109.52087569031323</v>
      </c>
      <c r="O235">
        <f t="shared" si="53"/>
        <v>80.601505764592318</v>
      </c>
      <c r="P235">
        <f t="shared" si="53"/>
        <v>61.387363141828565</v>
      </c>
      <c r="Q235">
        <v>0</v>
      </c>
      <c r="R235">
        <f t="shared" si="49"/>
        <v>103.33096193772155</v>
      </c>
      <c r="S235">
        <f t="shared" si="47"/>
        <v>5.0688977958729584</v>
      </c>
      <c r="T235">
        <f t="shared" si="50"/>
        <v>112.11073572437894</v>
      </c>
      <c r="U235">
        <v>0</v>
      </c>
      <c r="V235">
        <v>0</v>
      </c>
      <c r="AL235">
        <v>24023</v>
      </c>
      <c r="AM235" t="s">
        <v>37</v>
      </c>
      <c r="AN235" s="16" t="s">
        <v>51</v>
      </c>
      <c r="AO235">
        <f t="shared" si="42"/>
        <v>23.760000996400212</v>
      </c>
      <c r="AP235">
        <f t="shared" si="42"/>
        <v>47.519997945254381</v>
      </c>
      <c r="AQ235">
        <f t="shared" si="42"/>
        <v>17.732918830566373</v>
      </c>
      <c r="AR235">
        <v>0</v>
      </c>
      <c r="AS235">
        <v>0</v>
      </c>
      <c r="AT235">
        <v>0</v>
      </c>
      <c r="AU235">
        <v>0</v>
      </c>
      <c r="AV235">
        <f t="shared" ref="AV235:BA244" si="54">AV180/AV15</f>
        <v>1.4885661193174315</v>
      </c>
      <c r="AW235">
        <f t="shared" si="54"/>
        <v>8.6591440233863164</v>
      </c>
      <c r="AX235">
        <f t="shared" si="54"/>
        <v>4.6885477247542662</v>
      </c>
      <c r="AY235">
        <f t="shared" si="54"/>
        <v>31.102887194002424</v>
      </c>
      <c r="AZ235">
        <f t="shared" si="54"/>
        <v>28.149995573864</v>
      </c>
      <c r="BA235">
        <f t="shared" si="54"/>
        <v>24.237027924845449</v>
      </c>
      <c r="BB235">
        <v>0</v>
      </c>
      <c r="BC235">
        <f t="shared" si="51"/>
        <v>21.819507943418081</v>
      </c>
      <c r="BD235">
        <f t="shared" si="48"/>
        <v>19.132605637717333</v>
      </c>
      <c r="BE235">
        <f t="shared" si="52"/>
        <v>43.681745146269201</v>
      </c>
      <c r="BF235">
        <v>0</v>
      </c>
      <c r="BG235">
        <v>0</v>
      </c>
    </row>
    <row r="236" spans="1:59">
      <c r="A236">
        <v>24025</v>
      </c>
      <c r="B236" t="s">
        <v>38</v>
      </c>
      <c r="C236" s="16" t="s">
        <v>51</v>
      </c>
      <c r="D236">
        <f t="shared" si="39"/>
        <v>150.75385977863954</v>
      </c>
      <c r="E236">
        <f t="shared" si="39"/>
        <v>155.58760180220247</v>
      </c>
      <c r="F236">
        <f t="shared" si="39"/>
        <v>3.7784189355146416</v>
      </c>
      <c r="G236">
        <v>0</v>
      </c>
      <c r="H236">
        <v>0</v>
      </c>
      <c r="I236">
        <v>0</v>
      </c>
      <c r="J236">
        <v>0</v>
      </c>
      <c r="K236">
        <f t="shared" si="53"/>
        <v>25.083537981867813</v>
      </c>
      <c r="L236">
        <f t="shared" si="53"/>
        <v>36.245343947743045</v>
      </c>
      <c r="M236">
        <f t="shared" si="53"/>
        <v>14.99999959337009</v>
      </c>
      <c r="N236">
        <f t="shared" si="53"/>
        <v>107.75478961116804</v>
      </c>
      <c r="O236">
        <f t="shared" si="53"/>
        <v>76.596446973763946</v>
      </c>
      <c r="P236">
        <f t="shared" si="53"/>
        <v>97.007981069693216</v>
      </c>
      <c r="Q236">
        <f t="shared" ref="Q236:Q244" si="55">Q181/Q16</f>
        <v>189.72099363433574</v>
      </c>
      <c r="R236">
        <f t="shared" si="49"/>
        <v>104.07112977238366</v>
      </c>
      <c r="S236">
        <f t="shared" si="47"/>
        <v>5.5853773098131949</v>
      </c>
      <c r="T236">
        <f t="shared" si="50"/>
        <v>110.74496559035266</v>
      </c>
      <c r="U236">
        <v>0</v>
      </c>
      <c r="V236">
        <v>0</v>
      </c>
      <c r="AL236">
        <v>24025</v>
      </c>
      <c r="AM236" t="s">
        <v>38</v>
      </c>
      <c r="AN236" s="16" t="s">
        <v>51</v>
      </c>
      <c r="AO236">
        <f t="shared" si="42"/>
        <v>27.902849965248567</v>
      </c>
      <c r="AP236">
        <f t="shared" si="42"/>
        <v>55.884948449593807</v>
      </c>
      <c r="AQ236">
        <f t="shared" si="42"/>
        <v>23.614917225441697</v>
      </c>
      <c r="AR236">
        <v>0</v>
      </c>
      <c r="AS236">
        <v>0</v>
      </c>
      <c r="AT236">
        <v>0</v>
      </c>
      <c r="AU236">
        <v>0</v>
      </c>
      <c r="AV236">
        <f t="shared" si="54"/>
        <v>4.1916723391121105</v>
      </c>
      <c r="AW236">
        <f t="shared" si="54"/>
        <v>17.285974613795876</v>
      </c>
      <c r="AX236">
        <f t="shared" si="54"/>
        <v>14.614261433044041</v>
      </c>
      <c r="AY236">
        <f t="shared" si="54"/>
        <v>31.659456892149567</v>
      </c>
      <c r="AZ236">
        <f t="shared" si="54"/>
        <v>24.362845781965206</v>
      </c>
      <c r="BA236">
        <f t="shared" si="54"/>
        <v>36.756809249523855</v>
      </c>
      <c r="BB236">
        <f t="shared" ref="BB236:BB244" si="56">BB181/BB16</f>
        <v>72.263746077856425</v>
      </c>
      <c r="BC236">
        <f t="shared" si="51"/>
        <v>22.476297883130041</v>
      </c>
      <c r="BD236">
        <f t="shared" si="48"/>
        <v>21.56220179960853</v>
      </c>
      <c r="BE236">
        <f t="shared" si="52"/>
        <v>45.22480502725967</v>
      </c>
      <c r="BF236">
        <v>0</v>
      </c>
      <c r="BG236">
        <v>0</v>
      </c>
    </row>
    <row r="237" spans="1:59">
      <c r="A237">
        <v>24027</v>
      </c>
      <c r="B237" t="s">
        <v>39</v>
      </c>
      <c r="C237" s="16" t="s">
        <v>51</v>
      </c>
      <c r="D237">
        <f t="shared" si="39"/>
        <v>117.99035102397826</v>
      </c>
      <c r="E237">
        <f t="shared" si="39"/>
        <v>124.54705605175526</v>
      </c>
      <c r="F237">
        <f t="shared" si="39"/>
        <v>4.6354338563971886</v>
      </c>
      <c r="G237">
        <v>0</v>
      </c>
      <c r="H237">
        <v>0</v>
      </c>
      <c r="I237">
        <v>0</v>
      </c>
      <c r="J237">
        <v>0</v>
      </c>
      <c r="K237">
        <f t="shared" si="53"/>
        <v>18.829043096762103</v>
      </c>
      <c r="L237">
        <f t="shared" si="53"/>
        <v>35.418295294563734</v>
      </c>
      <c r="M237">
        <f t="shared" si="53"/>
        <v>14.999999822634013</v>
      </c>
      <c r="N237">
        <f t="shared" si="53"/>
        <v>104.32720779823941</v>
      </c>
      <c r="O237">
        <f t="shared" si="53"/>
        <v>81.959850391720806</v>
      </c>
      <c r="P237">
        <f t="shared" si="53"/>
        <v>110.92306864992675</v>
      </c>
      <c r="Q237">
        <f t="shared" si="55"/>
        <v>171.42838386869283</v>
      </c>
      <c r="R237">
        <f t="shared" si="49"/>
        <v>78.758347588747256</v>
      </c>
      <c r="S237">
        <f t="shared" si="47"/>
        <v>5.5837798321706718</v>
      </c>
      <c r="T237">
        <f t="shared" si="50"/>
        <v>87.511515464299663</v>
      </c>
      <c r="U237">
        <v>0</v>
      </c>
      <c r="V237">
        <v>0</v>
      </c>
      <c r="AL237">
        <v>24027</v>
      </c>
      <c r="AM237" t="s">
        <v>39</v>
      </c>
      <c r="AN237" s="16" t="s">
        <v>51</v>
      </c>
      <c r="AO237">
        <f t="shared" si="42"/>
        <v>20.519402102433059</v>
      </c>
      <c r="AP237">
        <f t="shared" si="42"/>
        <v>41.038799388928886</v>
      </c>
      <c r="AQ237">
        <f t="shared" si="42"/>
        <v>20.874656185003253</v>
      </c>
      <c r="AR237">
        <v>0</v>
      </c>
      <c r="AS237">
        <v>0</v>
      </c>
      <c r="AT237">
        <v>0</v>
      </c>
      <c r="AU237">
        <v>0</v>
      </c>
      <c r="AV237">
        <f t="shared" si="54"/>
        <v>4.374431309339573</v>
      </c>
      <c r="AW237">
        <f t="shared" si="54"/>
        <v>8.2174669260205615</v>
      </c>
      <c r="AX237">
        <f t="shared" si="54"/>
        <v>4.417179110266332</v>
      </c>
      <c r="AY237">
        <f t="shared" si="54"/>
        <v>31.438469605786718</v>
      </c>
      <c r="AZ237">
        <f t="shared" si="54"/>
        <v>24.567053061526625</v>
      </c>
      <c r="BA237">
        <f t="shared" si="54"/>
        <v>38.199257444633233</v>
      </c>
      <c r="BB237">
        <f t="shared" si="56"/>
        <v>67.838590869442513</v>
      </c>
      <c r="BC237">
        <f t="shared" si="51"/>
        <v>16.155036362889682</v>
      </c>
      <c r="BD237">
        <f t="shared" si="48"/>
        <v>20.473200664605017</v>
      </c>
      <c r="BE237">
        <f t="shared" si="52"/>
        <v>33.520852002544359</v>
      </c>
      <c r="BF237">
        <v>0</v>
      </c>
      <c r="BG237">
        <v>0</v>
      </c>
    </row>
    <row r="238" spans="1:59">
      <c r="A238">
        <v>24029</v>
      </c>
      <c r="B238" t="s">
        <v>40</v>
      </c>
      <c r="C238" s="16" t="s">
        <v>51</v>
      </c>
      <c r="D238">
        <f t="shared" si="39"/>
        <v>127.77080728868246</v>
      </c>
      <c r="E238">
        <f t="shared" si="39"/>
        <v>130.28392606839239</v>
      </c>
      <c r="F238">
        <f t="shared" si="39"/>
        <v>5.9441639383902229</v>
      </c>
      <c r="G238">
        <v>0</v>
      </c>
      <c r="H238">
        <v>0</v>
      </c>
      <c r="I238">
        <v>0</v>
      </c>
      <c r="J238">
        <v>0</v>
      </c>
      <c r="K238">
        <f t="shared" si="53"/>
        <v>8.6789552586346961</v>
      </c>
      <c r="L238">
        <f t="shared" si="53"/>
        <v>37.409378369006447</v>
      </c>
      <c r="M238">
        <f t="shared" si="53"/>
        <v>15.000000860675945</v>
      </c>
      <c r="N238">
        <f t="shared" si="53"/>
        <v>150.2960071737146</v>
      </c>
      <c r="O238">
        <f t="shared" si="53"/>
        <v>77.320667060139016</v>
      </c>
      <c r="P238">
        <f t="shared" si="53"/>
        <v>92.222137713749959</v>
      </c>
      <c r="Q238">
        <f t="shared" si="55"/>
        <v>159.43928677871025</v>
      </c>
      <c r="R238">
        <f t="shared" si="49"/>
        <v>129.02962655243084</v>
      </c>
      <c r="S238">
        <f t="shared" si="47"/>
        <v>5.3313240153935899</v>
      </c>
      <c r="T238">
        <f t="shared" si="50"/>
        <v>134.10539595367263</v>
      </c>
      <c r="U238">
        <v>0</v>
      </c>
      <c r="V238">
        <v>0</v>
      </c>
      <c r="AL238">
        <v>24029</v>
      </c>
      <c r="AM238" t="s">
        <v>40</v>
      </c>
      <c r="AN238" s="16" t="s">
        <v>51</v>
      </c>
      <c r="AO238">
        <f t="shared" si="42"/>
        <v>24.263097299049445</v>
      </c>
      <c r="AP238">
        <f t="shared" si="42"/>
        <v>48.672938608086056</v>
      </c>
      <c r="AQ238">
        <f t="shared" si="42"/>
        <v>29.026709623525459</v>
      </c>
      <c r="AR238">
        <v>0</v>
      </c>
      <c r="AS238">
        <v>0</v>
      </c>
      <c r="AT238">
        <v>0</v>
      </c>
      <c r="AU238">
        <v>0</v>
      </c>
      <c r="AV238">
        <f t="shared" si="54"/>
        <v>1.2412696136643122</v>
      </c>
      <c r="AW238">
        <f t="shared" si="54"/>
        <v>15.196401926533033</v>
      </c>
      <c r="AX238">
        <f t="shared" si="54"/>
        <v>7.3324273317017461</v>
      </c>
      <c r="AY238">
        <f t="shared" si="54"/>
        <v>37.498844590295121</v>
      </c>
      <c r="AZ238">
        <f t="shared" si="54"/>
        <v>18.60351239575688</v>
      </c>
      <c r="BA238">
        <f t="shared" si="54"/>
        <v>35.699409650542705</v>
      </c>
      <c r="BB238">
        <f t="shared" si="56"/>
        <v>65.711735082281535</v>
      </c>
      <c r="BC238">
        <f t="shared" si="51"/>
        <v>28.604733013618016</v>
      </c>
      <c r="BD238">
        <f t="shared" si="48"/>
        <v>21.126601894304482</v>
      </c>
      <c r="BE238">
        <f t="shared" si="52"/>
        <v>57.439797367032234</v>
      </c>
      <c r="BF238">
        <v>0</v>
      </c>
      <c r="BG238">
        <v>0</v>
      </c>
    </row>
    <row r="239" spans="1:59">
      <c r="A239">
        <v>24031</v>
      </c>
      <c r="B239" t="s">
        <v>41</v>
      </c>
      <c r="C239" s="16" t="s">
        <v>51</v>
      </c>
      <c r="D239">
        <f t="shared" si="39"/>
        <v>137.38442207481035</v>
      </c>
      <c r="E239">
        <f t="shared" si="39"/>
        <v>142.20738092104565</v>
      </c>
      <c r="F239">
        <f t="shared" si="39"/>
        <v>3.9369290426716068</v>
      </c>
      <c r="G239">
        <v>0</v>
      </c>
      <c r="H239">
        <v>0</v>
      </c>
      <c r="I239">
        <v>0</v>
      </c>
      <c r="J239">
        <v>0</v>
      </c>
      <c r="K239">
        <f t="shared" si="53"/>
        <v>20.789211475253609</v>
      </c>
      <c r="L239">
        <f t="shared" si="53"/>
        <v>36.242593476128008</v>
      </c>
      <c r="M239">
        <f t="shared" si="53"/>
        <v>15.000000028830536</v>
      </c>
      <c r="N239">
        <f t="shared" si="53"/>
        <v>94.500510086818679</v>
      </c>
      <c r="O239">
        <f t="shared" si="53"/>
        <v>77.766122974919725</v>
      </c>
      <c r="P239">
        <f t="shared" si="53"/>
        <v>106.77201514977577</v>
      </c>
      <c r="Q239">
        <f t="shared" si="55"/>
        <v>171.34314062823861</v>
      </c>
      <c r="R239">
        <f t="shared" si="49"/>
        <v>105.34316104553737</v>
      </c>
      <c r="S239">
        <f t="shared" si="47"/>
        <v>5.2196805395545285</v>
      </c>
      <c r="T239">
        <f t="shared" si="50"/>
        <v>112.73943188271512</v>
      </c>
      <c r="U239">
        <v>0</v>
      </c>
      <c r="V239">
        <v>0</v>
      </c>
      <c r="AL239">
        <v>24031</v>
      </c>
      <c r="AM239" t="s">
        <v>41</v>
      </c>
      <c r="AN239" s="16" t="s">
        <v>51</v>
      </c>
      <c r="AO239">
        <f t="shared" si="42"/>
        <v>25.361187864998033</v>
      </c>
      <c r="AP239">
        <f t="shared" si="42"/>
        <v>50.820846451072285</v>
      </c>
      <c r="AQ239">
        <f t="shared" si="42"/>
        <v>24.059855300625696</v>
      </c>
      <c r="AR239">
        <v>0</v>
      </c>
      <c r="AS239">
        <v>0</v>
      </c>
      <c r="AT239">
        <v>0</v>
      </c>
      <c r="AU239">
        <v>0</v>
      </c>
      <c r="AV239">
        <f t="shared" si="54"/>
        <v>4.5276222032099191</v>
      </c>
      <c r="AW239">
        <f t="shared" si="54"/>
        <v>9.4727866927908941</v>
      </c>
      <c r="AX239">
        <f t="shared" si="54"/>
        <v>5.8260234669267028</v>
      </c>
      <c r="AY239">
        <f t="shared" si="54"/>
        <v>33.027808675685549</v>
      </c>
      <c r="AZ239">
        <f t="shared" si="54"/>
        <v>24.629935217097085</v>
      </c>
      <c r="BA239">
        <f t="shared" si="54"/>
        <v>37.372856858758865</v>
      </c>
      <c r="BB239">
        <f t="shared" si="56"/>
        <v>67.994625501043643</v>
      </c>
      <c r="BC239">
        <f t="shared" si="51"/>
        <v>22.603122687495304</v>
      </c>
      <c r="BD239">
        <f t="shared" si="48"/>
        <v>20.019450400695938</v>
      </c>
      <c r="BE239">
        <f t="shared" si="52"/>
        <v>46.054993331085718</v>
      </c>
      <c r="BF239">
        <v>0</v>
      </c>
      <c r="BG239">
        <v>0</v>
      </c>
    </row>
    <row r="240" spans="1:59">
      <c r="A240">
        <v>24033</v>
      </c>
      <c r="B240" t="s">
        <v>42</v>
      </c>
      <c r="C240" s="16" t="s">
        <v>51</v>
      </c>
      <c r="D240">
        <f t="shared" si="39"/>
        <v>100.67785111349757</v>
      </c>
      <c r="E240">
        <f t="shared" si="39"/>
        <v>106.415255391351</v>
      </c>
      <c r="F240">
        <f t="shared" si="39"/>
        <v>2.4751915608924495</v>
      </c>
      <c r="G240">
        <v>0</v>
      </c>
      <c r="H240">
        <v>0</v>
      </c>
      <c r="I240">
        <v>0</v>
      </c>
      <c r="J240">
        <v>0</v>
      </c>
      <c r="K240">
        <f t="shared" si="53"/>
        <v>9.6518328213438256</v>
      </c>
      <c r="L240">
        <f t="shared" si="53"/>
        <v>37.959678973015301</v>
      </c>
      <c r="M240">
        <f t="shared" si="53"/>
        <v>15.000000252836985</v>
      </c>
      <c r="N240">
        <f t="shared" si="53"/>
        <v>105.91932222973564</v>
      </c>
      <c r="O240">
        <f t="shared" si="53"/>
        <v>77.931721773100634</v>
      </c>
      <c r="P240">
        <f t="shared" si="53"/>
        <v>81.7373381882459</v>
      </c>
      <c r="Q240">
        <f t="shared" si="55"/>
        <v>150.46908661397788</v>
      </c>
      <c r="R240">
        <f t="shared" si="49"/>
        <v>105.9102411780691</v>
      </c>
      <c r="S240">
        <f t="shared" si="47"/>
        <v>5.1596763118035032</v>
      </c>
      <c r="T240">
        <f t="shared" si="50"/>
        <v>117.98138742290332</v>
      </c>
      <c r="U240">
        <v>0</v>
      </c>
      <c r="V240">
        <v>0</v>
      </c>
      <c r="AL240">
        <v>24033</v>
      </c>
      <c r="AM240" t="s">
        <v>42</v>
      </c>
      <c r="AN240" s="16" t="s">
        <v>51</v>
      </c>
      <c r="AO240">
        <f t="shared" si="42"/>
        <v>17.812070815141748</v>
      </c>
      <c r="AP240">
        <f t="shared" si="42"/>
        <v>35.825948134690663</v>
      </c>
      <c r="AQ240">
        <f t="shared" si="42"/>
        <v>17.310813796566066</v>
      </c>
      <c r="AR240">
        <v>0</v>
      </c>
      <c r="AS240">
        <v>0</v>
      </c>
      <c r="AT240">
        <v>0</v>
      </c>
      <c r="AU240">
        <v>0</v>
      </c>
      <c r="AV240">
        <f t="shared" si="54"/>
        <v>1.3235460721209085</v>
      </c>
      <c r="AW240">
        <f t="shared" si="54"/>
        <v>10.751729346643902</v>
      </c>
      <c r="AX240">
        <f t="shared" si="54"/>
        <v>4.7576194273579082</v>
      </c>
      <c r="AY240">
        <f t="shared" si="54"/>
        <v>35.936618916649209</v>
      </c>
      <c r="AZ240">
        <f t="shared" si="54"/>
        <v>23.657912012461214</v>
      </c>
      <c r="BA240">
        <f t="shared" si="54"/>
        <v>27.685627879990243</v>
      </c>
      <c r="BB240">
        <f t="shared" si="56"/>
        <v>53.598521693202969</v>
      </c>
      <c r="BC240">
        <f t="shared" si="51"/>
        <v>21.655168957747794</v>
      </c>
      <c r="BD240">
        <f t="shared" si="48"/>
        <v>18.857852671226933</v>
      </c>
      <c r="BE240">
        <f t="shared" si="52"/>
        <v>45.354521702902105</v>
      </c>
      <c r="BF240">
        <v>0</v>
      </c>
      <c r="BG240">
        <v>0</v>
      </c>
    </row>
    <row r="241" spans="1:60">
      <c r="A241">
        <v>24035</v>
      </c>
      <c r="B241" t="s">
        <v>43</v>
      </c>
      <c r="C241" s="16" t="s">
        <v>51</v>
      </c>
      <c r="D241">
        <f t="shared" si="39"/>
        <v>140.03684279545257</v>
      </c>
      <c r="E241">
        <f t="shared" si="39"/>
        <v>146.68176041190875</v>
      </c>
      <c r="F241">
        <f t="shared" si="39"/>
        <v>3.8229104615840397</v>
      </c>
      <c r="G241">
        <v>0</v>
      </c>
      <c r="H241">
        <v>0</v>
      </c>
      <c r="I241">
        <v>0</v>
      </c>
      <c r="J241">
        <v>0</v>
      </c>
      <c r="K241">
        <f t="shared" si="53"/>
        <v>16.058816989328097</v>
      </c>
      <c r="L241">
        <f t="shared" si="53"/>
        <v>59.391617788602879</v>
      </c>
      <c r="M241">
        <f t="shared" si="53"/>
        <v>24.58052502853608</v>
      </c>
      <c r="N241">
        <f t="shared" si="53"/>
        <v>121.60688277848726</v>
      </c>
      <c r="O241">
        <f t="shared" si="53"/>
        <v>66.313416847878642</v>
      </c>
      <c r="P241">
        <f t="shared" si="53"/>
        <v>105.13928168104545</v>
      </c>
      <c r="Q241">
        <f t="shared" si="55"/>
        <v>167.8254898832156</v>
      </c>
      <c r="R241">
        <f t="shared" si="49"/>
        <v>112.77303040045416</v>
      </c>
      <c r="S241">
        <f t="shared" si="47"/>
        <v>5.1611807746624754</v>
      </c>
      <c r="T241">
        <f t="shared" si="50"/>
        <v>122.50942013349307</v>
      </c>
      <c r="U241">
        <v>0</v>
      </c>
      <c r="V241">
        <v>0</v>
      </c>
      <c r="AL241">
        <v>24035</v>
      </c>
      <c r="AM241" t="s">
        <v>43</v>
      </c>
      <c r="AN241" s="16" t="s">
        <v>51</v>
      </c>
      <c r="AO241">
        <f t="shared" si="42"/>
        <v>26.387097110560731</v>
      </c>
      <c r="AP241">
        <f t="shared" si="42"/>
        <v>52.877455026952212</v>
      </c>
      <c r="AQ241">
        <f t="shared" si="42"/>
        <v>22.66014305966916</v>
      </c>
      <c r="AR241">
        <v>0</v>
      </c>
      <c r="AS241">
        <v>0</v>
      </c>
      <c r="AT241">
        <v>0</v>
      </c>
      <c r="AU241">
        <v>0</v>
      </c>
      <c r="AV241">
        <f t="shared" si="54"/>
        <v>2.7094246232658903</v>
      </c>
      <c r="AW241">
        <f t="shared" si="54"/>
        <v>44.025667978008464</v>
      </c>
      <c r="AX241">
        <f t="shared" si="54"/>
        <v>19.813605799311009</v>
      </c>
      <c r="AY241">
        <f t="shared" si="54"/>
        <v>35.660113760739698</v>
      </c>
      <c r="AZ241">
        <f t="shared" si="54"/>
        <v>25.325532555563264</v>
      </c>
      <c r="BA241">
        <f t="shared" si="54"/>
        <v>37.789963401847118</v>
      </c>
      <c r="BB241">
        <f t="shared" si="56"/>
        <v>68.844612468643575</v>
      </c>
      <c r="BC241">
        <f t="shared" si="51"/>
        <v>24.937510509819106</v>
      </c>
      <c r="BD241">
        <f t="shared" si="48"/>
        <v>20.400602428119196</v>
      </c>
      <c r="BE241">
        <f t="shared" si="52"/>
        <v>53.255917950052577</v>
      </c>
      <c r="BF241">
        <v>0</v>
      </c>
      <c r="BG241">
        <v>0</v>
      </c>
    </row>
    <row r="242" spans="1:60">
      <c r="A242">
        <v>24037</v>
      </c>
      <c r="B242" t="s">
        <v>44</v>
      </c>
      <c r="C242" s="16" t="s">
        <v>51</v>
      </c>
      <c r="D242">
        <f t="shared" si="39"/>
        <v>105.86511588002516</v>
      </c>
      <c r="E242">
        <f t="shared" si="39"/>
        <v>110.66138972008569</v>
      </c>
      <c r="F242">
        <f t="shared" si="39"/>
        <v>4.1870643158506597</v>
      </c>
      <c r="G242">
        <v>0</v>
      </c>
      <c r="H242">
        <v>0</v>
      </c>
      <c r="I242">
        <v>0</v>
      </c>
      <c r="J242">
        <v>0</v>
      </c>
      <c r="K242">
        <f t="shared" si="53"/>
        <v>14.207521252886618</v>
      </c>
      <c r="L242">
        <f t="shared" si="53"/>
        <v>38.579924219117551</v>
      </c>
      <c r="M242">
        <f t="shared" si="53"/>
        <v>14.999999888326316</v>
      </c>
      <c r="N242">
        <f t="shared" si="53"/>
        <v>96.359892182601826</v>
      </c>
      <c r="O242">
        <f t="shared" si="53"/>
        <v>69.891219983395757</v>
      </c>
      <c r="P242">
        <f t="shared" si="53"/>
        <v>79.829384352183411</v>
      </c>
      <c r="Q242">
        <f t="shared" si="55"/>
        <v>121.89805428784636</v>
      </c>
      <c r="R242">
        <f t="shared" si="49"/>
        <v>97.177613258085699</v>
      </c>
      <c r="S242">
        <f t="shared" si="47"/>
        <v>5.6899771274996693</v>
      </c>
      <c r="T242">
        <f t="shared" si="50"/>
        <v>105.98300754636114</v>
      </c>
      <c r="U242">
        <v>0</v>
      </c>
      <c r="V242">
        <v>0</v>
      </c>
      <c r="AL242">
        <v>24037</v>
      </c>
      <c r="AM242" t="s">
        <v>44</v>
      </c>
      <c r="AN242" s="16" t="s">
        <v>51</v>
      </c>
      <c r="AO242">
        <f t="shared" si="42"/>
        <v>18.95037181385835</v>
      </c>
      <c r="AP242">
        <f t="shared" si="42"/>
        <v>37.946191475613396</v>
      </c>
      <c r="AQ242">
        <f t="shared" si="42"/>
        <v>22.427852375989247</v>
      </c>
      <c r="AR242">
        <v>0</v>
      </c>
      <c r="AS242">
        <v>0</v>
      </c>
      <c r="AT242">
        <v>0</v>
      </c>
      <c r="AU242">
        <v>0</v>
      </c>
      <c r="AV242">
        <f t="shared" si="54"/>
        <v>3.1961912278608282</v>
      </c>
      <c r="AW242">
        <f t="shared" si="54"/>
        <v>9.7521660678779547</v>
      </c>
      <c r="AX242">
        <f t="shared" si="54"/>
        <v>5.6606806593368129</v>
      </c>
      <c r="AY242">
        <f t="shared" si="54"/>
        <v>32.572099497983302</v>
      </c>
      <c r="AZ242">
        <f t="shared" si="54"/>
        <v>30.270903231834371</v>
      </c>
      <c r="BA242">
        <f t="shared" si="54"/>
        <v>29.985215366859702</v>
      </c>
      <c r="BB242">
        <f t="shared" si="56"/>
        <v>52.32209583791704</v>
      </c>
      <c r="BC242">
        <f t="shared" si="51"/>
        <v>20.393586387385614</v>
      </c>
      <c r="BD242">
        <f t="shared" si="48"/>
        <v>21.34440027153704</v>
      </c>
      <c r="BE242">
        <f t="shared" si="52"/>
        <v>43.622890918239833</v>
      </c>
      <c r="BF242">
        <v>0</v>
      </c>
      <c r="BG242">
        <v>0</v>
      </c>
    </row>
    <row r="243" spans="1:60">
      <c r="A243">
        <v>24039</v>
      </c>
      <c r="B243" t="s">
        <v>45</v>
      </c>
      <c r="C243" s="16" t="s">
        <v>51</v>
      </c>
      <c r="D243">
        <f t="shared" si="39"/>
        <v>132.31575994896741</v>
      </c>
      <c r="E243">
        <f t="shared" si="39"/>
        <v>277.6554963444608</v>
      </c>
      <c r="F243">
        <f t="shared" si="39"/>
        <v>10.894970948123614</v>
      </c>
      <c r="G243">
        <v>0</v>
      </c>
      <c r="H243">
        <v>0</v>
      </c>
      <c r="I243">
        <v>0</v>
      </c>
      <c r="J243">
        <v>0</v>
      </c>
      <c r="K243">
        <f t="shared" si="53"/>
        <v>1.4518316800641442</v>
      </c>
      <c r="L243">
        <f t="shared" si="53"/>
        <v>1037.7591916624913</v>
      </c>
      <c r="M243">
        <f t="shared" si="53"/>
        <v>294.73934140099686</v>
      </c>
      <c r="N243">
        <f t="shared" si="53"/>
        <v>133.69940781657061</v>
      </c>
      <c r="O243">
        <f t="shared" si="53"/>
        <v>257.02502495536845</v>
      </c>
      <c r="P243">
        <f t="shared" si="53"/>
        <v>145.97065748776137</v>
      </c>
      <c r="Q243">
        <f t="shared" si="55"/>
        <v>195.31010769625917</v>
      </c>
      <c r="R243">
        <f t="shared" si="49"/>
        <v>106.15578943686913</v>
      </c>
      <c r="S243">
        <f t="shared" si="47"/>
        <v>14.266195191116955</v>
      </c>
      <c r="T243">
        <f t="shared" si="50"/>
        <v>229.3841355215346</v>
      </c>
      <c r="U243">
        <v>0</v>
      </c>
      <c r="V243">
        <v>0</v>
      </c>
      <c r="AL243">
        <v>24039</v>
      </c>
      <c r="AM243" t="s">
        <v>45</v>
      </c>
      <c r="AN243" s="16" t="s">
        <v>51</v>
      </c>
      <c r="AO243">
        <f t="shared" si="42"/>
        <v>24.301200463999262</v>
      </c>
      <c r="AP243">
        <f t="shared" si="42"/>
        <v>99.624576436255197</v>
      </c>
      <c r="AQ243">
        <f t="shared" si="42"/>
        <v>19.754207398306971</v>
      </c>
      <c r="AR243">
        <v>0</v>
      </c>
      <c r="AS243">
        <v>0</v>
      </c>
      <c r="AT243">
        <v>0</v>
      </c>
      <c r="AU243">
        <v>0</v>
      </c>
      <c r="AV243">
        <f t="shared" si="54"/>
        <v>0.20519450906552014</v>
      </c>
      <c r="AW243">
        <f t="shared" si="54"/>
        <v>538.54671638167576</v>
      </c>
      <c r="AX243">
        <f t="shared" si="54"/>
        <v>152.9554230109147</v>
      </c>
      <c r="AY243">
        <f t="shared" si="54"/>
        <v>37.553471485781721</v>
      </c>
      <c r="AZ243">
        <f t="shared" si="54"/>
        <v>138.15798151998871</v>
      </c>
      <c r="BA243">
        <f t="shared" si="54"/>
        <v>34.124275696875316</v>
      </c>
      <c r="BB243">
        <f t="shared" si="56"/>
        <v>71.492036162620337</v>
      </c>
      <c r="BC243">
        <f t="shared" si="51"/>
        <v>22.996040153257763</v>
      </c>
      <c r="BD243">
        <f t="shared" si="48"/>
        <v>18.820483594254757</v>
      </c>
      <c r="BE243">
        <f t="shared" si="52"/>
        <v>83.764345225824087</v>
      </c>
      <c r="BF243">
        <v>0</v>
      </c>
      <c r="BG243">
        <v>0</v>
      </c>
    </row>
    <row r="244" spans="1:60">
      <c r="A244">
        <v>24041</v>
      </c>
      <c r="B244" t="s">
        <v>46</v>
      </c>
      <c r="C244" s="16" t="s">
        <v>51</v>
      </c>
      <c r="D244">
        <f t="shared" si="39"/>
        <v>124.01129422667597</v>
      </c>
      <c r="E244">
        <f t="shared" si="39"/>
        <v>133.02985188452251</v>
      </c>
      <c r="F244">
        <f t="shared" si="39"/>
        <v>3.7231791509645462</v>
      </c>
      <c r="G244">
        <v>0</v>
      </c>
      <c r="H244">
        <v>0</v>
      </c>
      <c r="I244">
        <v>0</v>
      </c>
      <c r="J244">
        <v>0</v>
      </c>
      <c r="K244">
        <f t="shared" si="53"/>
        <v>5.1789267521317335</v>
      </c>
      <c r="L244">
        <f t="shared" si="53"/>
        <v>83.297943133305125</v>
      </c>
      <c r="M244">
        <f t="shared" si="53"/>
        <v>31.845020742525964</v>
      </c>
      <c r="N244">
        <f t="shared" si="53"/>
        <v>139.59738041238103</v>
      </c>
      <c r="O244">
        <f t="shared" si="53"/>
        <v>66.992414083316518</v>
      </c>
      <c r="P244">
        <f t="shared" si="53"/>
        <v>108.84977230728509</v>
      </c>
      <c r="Q244">
        <f t="shared" si="55"/>
        <v>165.59886371701813</v>
      </c>
      <c r="R244">
        <f t="shared" si="49"/>
        <v>94.099433311955906</v>
      </c>
      <c r="S244">
        <f t="shared" si="47"/>
        <v>5.4311093976112517</v>
      </c>
      <c r="T244">
        <f t="shared" si="50"/>
        <v>108.68060841930541</v>
      </c>
      <c r="U244">
        <v>0</v>
      </c>
      <c r="V244">
        <v>0</v>
      </c>
      <c r="AL244">
        <v>24041</v>
      </c>
      <c r="AM244" t="s">
        <v>46</v>
      </c>
      <c r="AN244" s="16" t="s">
        <v>51</v>
      </c>
      <c r="AO244">
        <f t="shared" si="42"/>
        <v>23.282577745156345</v>
      </c>
      <c r="AP244">
        <f t="shared" si="42"/>
        <v>47.040738745732881</v>
      </c>
      <c r="AQ244">
        <f t="shared" si="42"/>
        <v>17.736011761229477</v>
      </c>
      <c r="AR244">
        <v>0</v>
      </c>
      <c r="AS244">
        <v>0</v>
      </c>
      <c r="AT244">
        <v>0</v>
      </c>
      <c r="AU244">
        <v>0</v>
      </c>
      <c r="AV244">
        <f t="shared" si="54"/>
        <v>0.73238966559863705</v>
      </c>
      <c r="AW244">
        <f t="shared" si="54"/>
        <v>70.528946211985073</v>
      </c>
      <c r="AX244">
        <f t="shared" si="54"/>
        <v>29.558797620618567</v>
      </c>
      <c r="AY244">
        <f t="shared" si="54"/>
        <v>26.130555783786296</v>
      </c>
      <c r="AZ244">
        <f t="shared" si="54"/>
        <v>34.940044911188458</v>
      </c>
      <c r="BA244">
        <f t="shared" si="54"/>
        <v>38.919512305447526</v>
      </c>
      <c r="BB244">
        <f t="shared" si="56"/>
        <v>69.188929262020494</v>
      </c>
      <c r="BC244">
        <f t="shared" si="51"/>
        <v>20.407367572222142</v>
      </c>
      <c r="BD244">
        <f t="shared" si="48"/>
        <v>21.05400259109545</v>
      </c>
      <c r="BE244">
        <f t="shared" si="52"/>
        <v>50.573203300947206</v>
      </c>
      <c r="BF244">
        <v>0</v>
      </c>
      <c r="BG244">
        <v>0</v>
      </c>
    </row>
    <row r="245" spans="1:60">
      <c r="A245">
        <v>24043</v>
      </c>
      <c r="B245" t="s">
        <v>47</v>
      </c>
      <c r="C245" s="16" t="s">
        <v>51</v>
      </c>
      <c r="D245">
        <f t="shared" si="39"/>
        <v>118.58438567985847</v>
      </c>
      <c r="E245">
        <f t="shared" si="39"/>
        <v>124.0320719720154</v>
      </c>
      <c r="F245">
        <f t="shared" si="39"/>
        <v>2.1903124553152105</v>
      </c>
      <c r="G245">
        <v>0</v>
      </c>
      <c r="H245">
        <v>0</v>
      </c>
      <c r="I245">
        <v>0</v>
      </c>
      <c r="J245">
        <v>0</v>
      </c>
      <c r="K245">
        <f t="shared" ref="K245:P247" si="57">K190/K25</f>
        <v>10.607939021268031</v>
      </c>
      <c r="L245">
        <f t="shared" si="57"/>
        <v>35.496065301001387</v>
      </c>
      <c r="M245">
        <f t="shared" si="57"/>
        <v>15.000000102934006</v>
      </c>
      <c r="N245">
        <f t="shared" si="57"/>
        <v>96.489444278819178</v>
      </c>
      <c r="O245">
        <f t="shared" si="57"/>
        <v>73.437301503712717</v>
      </c>
      <c r="P245">
        <f t="shared" si="57"/>
        <v>100.79369163322141</v>
      </c>
      <c r="Q245">
        <v>0</v>
      </c>
      <c r="R245">
        <f t="shared" si="49"/>
        <v>135.08626452180678</v>
      </c>
      <c r="S245">
        <f t="shared" si="47"/>
        <v>4.3073539404304668</v>
      </c>
      <c r="T245">
        <f t="shared" si="50"/>
        <v>147.4978039258425</v>
      </c>
      <c r="U245">
        <v>0</v>
      </c>
      <c r="V245">
        <v>0</v>
      </c>
      <c r="AL245">
        <v>24043</v>
      </c>
      <c r="AM245" t="s">
        <v>47</v>
      </c>
      <c r="AN245" s="16" t="s">
        <v>51</v>
      </c>
      <c r="AO245">
        <f t="shared" si="42"/>
        <v>21.610916090351651</v>
      </c>
      <c r="AP245">
        <f t="shared" si="42"/>
        <v>43.331526572498177</v>
      </c>
      <c r="AQ245">
        <f t="shared" si="42"/>
        <v>17.616078277727947</v>
      </c>
      <c r="AR245">
        <v>0</v>
      </c>
      <c r="AS245">
        <v>0</v>
      </c>
      <c r="AT245">
        <v>0</v>
      </c>
      <c r="AU245">
        <v>0</v>
      </c>
      <c r="AV245">
        <f t="shared" ref="AV245:BA247" si="58">AV190/AV25</f>
        <v>1.4736684830230387</v>
      </c>
      <c r="AW245">
        <f t="shared" si="58"/>
        <v>7.893823531351825</v>
      </c>
      <c r="AX245">
        <f t="shared" si="58"/>
        <v>4.9826759669471752</v>
      </c>
      <c r="AY245">
        <f t="shared" si="58"/>
        <v>30.695465808201462</v>
      </c>
      <c r="AZ245">
        <f t="shared" si="58"/>
        <v>30.091149506533874</v>
      </c>
      <c r="BA245">
        <f t="shared" si="58"/>
        <v>38.347086297549296</v>
      </c>
      <c r="BB245">
        <v>0</v>
      </c>
      <c r="BC245">
        <f t="shared" si="51"/>
        <v>28.309551068874885</v>
      </c>
      <c r="BD245">
        <f t="shared" si="48"/>
        <v>16.135350408235261</v>
      </c>
      <c r="BE245">
        <f t="shared" si="52"/>
        <v>56.827809979331278</v>
      </c>
      <c r="BF245">
        <v>0</v>
      </c>
      <c r="BG245">
        <v>0</v>
      </c>
    </row>
    <row r="246" spans="1:60">
      <c r="A246">
        <v>24045</v>
      </c>
      <c r="B246" t="s">
        <v>48</v>
      </c>
      <c r="C246" s="16" t="s">
        <v>51</v>
      </c>
      <c r="D246">
        <f t="shared" si="39"/>
        <v>87.471703753328455</v>
      </c>
      <c r="E246">
        <f t="shared" si="39"/>
        <v>175.34469404499612</v>
      </c>
      <c r="F246">
        <f t="shared" si="39"/>
        <v>9.5670606458249612</v>
      </c>
      <c r="G246">
        <v>0</v>
      </c>
      <c r="H246">
        <v>0</v>
      </c>
      <c r="I246">
        <v>0</v>
      </c>
      <c r="J246">
        <v>0</v>
      </c>
      <c r="K246">
        <f t="shared" si="57"/>
        <v>29.655960675439388</v>
      </c>
      <c r="L246">
        <f t="shared" si="57"/>
        <v>838.72796964135887</v>
      </c>
      <c r="M246">
        <f t="shared" si="57"/>
        <v>266.03085378086348</v>
      </c>
      <c r="N246">
        <f t="shared" si="57"/>
        <v>97.096700921924622</v>
      </c>
      <c r="O246">
        <f t="shared" si="57"/>
        <v>232.00052996196388</v>
      </c>
      <c r="P246">
        <f t="shared" si="57"/>
        <v>136.06730417954495</v>
      </c>
      <c r="Q246">
        <f>Q191/Q26</f>
        <v>168.43908912171989</v>
      </c>
      <c r="R246">
        <f t="shared" si="49"/>
        <v>99.649510620160456</v>
      </c>
      <c r="S246">
        <f t="shared" si="47"/>
        <v>10.79164385796968</v>
      </c>
      <c r="T246">
        <f t="shared" si="50"/>
        <v>195.53562190521066</v>
      </c>
      <c r="U246">
        <v>0</v>
      </c>
      <c r="V246">
        <v>0</v>
      </c>
      <c r="AL246">
        <v>24045</v>
      </c>
      <c r="AM246" t="s">
        <v>48</v>
      </c>
      <c r="AN246" s="16" t="s">
        <v>51</v>
      </c>
      <c r="AO246">
        <f t="shared" si="42"/>
        <v>17.340416193988961</v>
      </c>
      <c r="AP246">
        <f t="shared" si="42"/>
        <v>63.291188009499734</v>
      </c>
      <c r="AQ246">
        <f t="shared" si="42"/>
        <v>19.471298585720749</v>
      </c>
      <c r="AR246">
        <v>0</v>
      </c>
      <c r="AS246">
        <v>0</v>
      </c>
      <c r="AT246">
        <v>0</v>
      </c>
      <c r="AU246">
        <v>0</v>
      </c>
      <c r="AV246">
        <f t="shared" si="58"/>
        <v>7.4306964600715508</v>
      </c>
      <c r="AW246">
        <f t="shared" si="58"/>
        <v>433.21678984535373</v>
      </c>
      <c r="AX246">
        <f t="shared" si="58"/>
        <v>137.40930967831184</v>
      </c>
      <c r="AY246">
        <f t="shared" si="58"/>
        <v>22.220279939436811</v>
      </c>
      <c r="AZ246">
        <f t="shared" si="58"/>
        <v>113.00966012558035</v>
      </c>
      <c r="BA246">
        <f t="shared" si="58"/>
        <v>35.328615025504121</v>
      </c>
      <c r="BB246">
        <f>BB191/BB26</f>
        <v>68.19311202528074</v>
      </c>
      <c r="BC246">
        <f t="shared" si="51"/>
        <v>22.996042292362674</v>
      </c>
      <c r="BD246">
        <f t="shared" si="48"/>
        <v>16.280550387964855</v>
      </c>
      <c r="BE246">
        <f t="shared" si="52"/>
        <v>71.326138739271556</v>
      </c>
      <c r="BF246">
        <v>0</v>
      </c>
      <c r="BG246">
        <v>0</v>
      </c>
    </row>
    <row r="247" spans="1:60">
      <c r="A247">
        <v>24047</v>
      </c>
      <c r="B247" t="s">
        <v>49</v>
      </c>
      <c r="C247" s="16" t="s">
        <v>51</v>
      </c>
      <c r="D247">
        <f t="shared" si="39"/>
        <v>145.00964292211418</v>
      </c>
      <c r="E247">
        <f t="shared" si="39"/>
        <v>239.36858658317334</v>
      </c>
      <c r="F247">
        <f t="shared" si="39"/>
        <v>2.8663840334186279</v>
      </c>
      <c r="G247">
        <v>0</v>
      </c>
      <c r="H247">
        <v>0</v>
      </c>
      <c r="I247">
        <v>0</v>
      </c>
      <c r="J247">
        <v>0</v>
      </c>
      <c r="K247">
        <f t="shared" si="57"/>
        <v>1.3792104012418891</v>
      </c>
      <c r="L247">
        <f t="shared" si="57"/>
        <v>382.21526652248252</v>
      </c>
      <c r="M247">
        <f t="shared" si="57"/>
        <v>123.86173715726481</v>
      </c>
      <c r="N247">
        <f t="shared" si="57"/>
        <v>132.68842130096118</v>
      </c>
      <c r="O247">
        <f t="shared" si="57"/>
        <v>85.437875871618388</v>
      </c>
      <c r="P247">
        <f t="shared" si="57"/>
        <v>134.7847976537646</v>
      </c>
      <c r="Q247">
        <f>Q192/Q27</f>
        <v>191.90748849735846</v>
      </c>
      <c r="R247">
        <f t="shared" si="49"/>
        <v>106.79046231488668</v>
      </c>
      <c r="S247">
        <f t="shared" si="47"/>
        <v>8.4890300675739905</v>
      </c>
      <c r="T247">
        <f t="shared" si="50"/>
        <v>181.82280109646149</v>
      </c>
      <c r="U247">
        <v>0</v>
      </c>
      <c r="V247">
        <v>0</v>
      </c>
      <c r="AL247">
        <v>24047</v>
      </c>
      <c r="AM247" t="s">
        <v>49</v>
      </c>
      <c r="AN247" s="16" t="s">
        <v>51</v>
      </c>
      <c r="AO247">
        <f t="shared" si="42"/>
        <v>26.493058725040029</v>
      </c>
      <c r="AP247">
        <f t="shared" si="42"/>
        <v>75.504331768345622</v>
      </c>
      <c r="AQ247">
        <f t="shared" si="42"/>
        <v>17.814558149870869</v>
      </c>
      <c r="AR247">
        <v>0</v>
      </c>
      <c r="AS247">
        <v>0</v>
      </c>
      <c r="AT247">
        <v>0</v>
      </c>
      <c r="AU247">
        <v>0</v>
      </c>
      <c r="AV247">
        <f t="shared" si="58"/>
        <v>0.19433129788187642</v>
      </c>
      <c r="AW247">
        <f t="shared" si="58"/>
        <v>199.09547130351547</v>
      </c>
      <c r="AX247">
        <f t="shared" si="58"/>
        <v>64.519430389715907</v>
      </c>
      <c r="AY247">
        <f t="shared" si="58"/>
        <v>33.737620556751892</v>
      </c>
      <c r="AZ247">
        <f t="shared" si="58"/>
        <v>22.11982420938407</v>
      </c>
      <c r="BA247">
        <f t="shared" si="58"/>
        <v>36.995888671008373</v>
      </c>
      <c r="BB247">
        <f>BB192/BB27</f>
        <v>70.685528681218926</v>
      </c>
      <c r="BC247">
        <f t="shared" si="51"/>
        <v>22.996042195967878</v>
      </c>
      <c r="BD247">
        <f t="shared" si="48"/>
        <v>18.785251524315772</v>
      </c>
      <c r="BE247">
        <f t="shared" si="52"/>
        <v>58.73191683881609</v>
      </c>
      <c r="BF247">
        <v>0</v>
      </c>
      <c r="BG247">
        <v>0</v>
      </c>
    </row>
    <row r="248" spans="1:60">
      <c r="A248">
        <v>24510</v>
      </c>
      <c r="B248" t="s">
        <v>50</v>
      </c>
      <c r="C248" s="16" t="s">
        <v>51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AL248">
        <v>24510</v>
      </c>
      <c r="AM248" t="s">
        <v>50</v>
      </c>
      <c r="AN248" s="16" t="s">
        <v>51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</row>
    <row r="249" spans="1:60">
      <c r="A249" s="17"/>
      <c r="B249" s="18">
        <v>2007</v>
      </c>
      <c r="C249" s="19"/>
      <c r="D249" s="19"/>
      <c r="E249" s="19"/>
      <c r="F249" s="19"/>
      <c r="G249" s="19"/>
      <c r="H249" s="19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AL249" s="17"/>
      <c r="AM249" s="18">
        <v>2007</v>
      </c>
      <c r="AN249" s="19"/>
      <c r="AO249" s="19"/>
      <c r="AP249" s="19"/>
      <c r="AQ249" s="19"/>
      <c r="AR249" s="19"/>
      <c r="AS249" s="19"/>
      <c r="AT249" s="19"/>
      <c r="AU249" s="19"/>
      <c r="AV249" s="19"/>
      <c r="AW249" s="19"/>
      <c r="AX249" s="19"/>
      <c r="AY249" s="19"/>
      <c r="AZ249" s="19"/>
      <c r="BA249" s="19"/>
      <c r="BB249" s="19"/>
      <c r="BC249" s="19"/>
      <c r="BD249" s="19"/>
      <c r="BE249" s="19"/>
      <c r="BF249" s="19"/>
      <c r="BG249" s="19"/>
      <c r="BH249" s="19"/>
    </row>
    <row r="250" spans="1:60" ht="30">
      <c r="A250" s="10" t="s">
        <v>7</v>
      </c>
      <c r="B250" s="10"/>
      <c r="C250" s="10"/>
      <c r="D250" s="10" t="s">
        <v>53</v>
      </c>
      <c r="E250" s="10" t="s">
        <v>54</v>
      </c>
      <c r="F250" s="10" t="s">
        <v>55</v>
      </c>
      <c r="G250" s="10" t="s">
        <v>56</v>
      </c>
      <c r="H250" s="10" t="s">
        <v>57</v>
      </c>
      <c r="I250" s="10" t="s">
        <v>58</v>
      </c>
      <c r="J250" s="10" t="s">
        <v>59</v>
      </c>
      <c r="K250" s="10" t="s">
        <v>60</v>
      </c>
      <c r="L250" s="10" t="s">
        <v>61</v>
      </c>
      <c r="M250" s="10" t="s">
        <v>62</v>
      </c>
      <c r="N250" s="10" t="s">
        <v>63</v>
      </c>
      <c r="O250" s="10" t="s">
        <v>64</v>
      </c>
      <c r="P250" s="10" t="s">
        <v>65</v>
      </c>
      <c r="Q250" s="10" t="s">
        <v>66</v>
      </c>
      <c r="R250" s="10" t="s">
        <v>67</v>
      </c>
      <c r="S250" s="10" t="s">
        <v>68</v>
      </c>
      <c r="T250" s="10" t="s">
        <v>69</v>
      </c>
      <c r="U250" s="10" t="s">
        <v>70</v>
      </c>
      <c r="V250" s="10" t="s">
        <v>71</v>
      </c>
      <c r="AL250" s="3" t="s">
        <v>7</v>
      </c>
      <c r="AM250" s="3"/>
      <c r="AN250" s="3"/>
      <c r="AO250" s="3" t="s">
        <v>53</v>
      </c>
      <c r="AP250" s="3" t="s">
        <v>54</v>
      </c>
      <c r="AQ250" s="3" t="s">
        <v>55</v>
      </c>
      <c r="AR250" s="3" t="s">
        <v>56</v>
      </c>
      <c r="AS250" s="3" t="s">
        <v>57</v>
      </c>
      <c r="AT250" s="3" t="s">
        <v>58</v>
      </c>
      <c r="AU250" s="3" t="s">
        <v>59</v>
      </c>
      <c r="AV250" s="3" t="s">
        <v>60</v>
      </c>
      <c r="AW250" s="3" t="s">
        <v>61</v>
      </c>
      <c r="AX250" s="3" t="s">
        <v>62</v>
      </c>
      <c r="AY250" s="3" t="s">
        <v>63</v>
      </c>
      <c r="AZ250" s="3" t="s">
        <v>64</v>
      </c>
      <c r="BA250" s="3" t="s">
        <v>65</v>
      </c>
      <c r="BB250" s="3" t="s">
        <v>66</v>
      </c>
      <c r="BC250" s="3" t="s">
        <v>67</v>
      </c>
      <c r="BD250" s="3" t="s">
        <v>68</v>
      </c>
      <c r="BE250" s="3" t="s">
        <v>69</v>
      </c>
      <c r="BF250" s="3" t="s">
        <v>70</v>
      </c>
      <c r="BG250" s="3" t="s">
        <v>71</v>
      </c>
      <c r="BH250" s="3" t="s">
        <v>72</v>
      </c>
    </row>
    <row r="251" spans="1:60">
      <c r="A251" s="16">
        <v>24001</v>
      </c>
      <c r="B251" s="16" t="s">
        <v>27</v>
      </c>
      <c r="C251" s="16" t="s">
        <v>51</v>
      </c>
      <c r="D251">
        <f>D196/D31</f>
        <v>121.41732826293793</v>
      </c>
      <c r="E251">
        <f t="shared" ref="E251:T265" si="59">E196/E31</f>
        <v>125.79131117798752</v>
      </c>
      <c r="F251">
        <f t="shared" si="59"/>
        <v>3.7537902703311312</v>
      </c>
      <c r="G251">
        <v>0</v>
      </c>
      <c r="H251">
        <v>0</v>
      </c>
      <c r="I251">
        <v>0</v>
      </c>
      <c r="J251">
        <v>0</v>
      </c>
      <c r="K251">
        <f t="shared" si="59"/>
        <v>14.276600964374067</v>
      </c>
      <c r="L251">
        <f t="shared" si="59"/>
        <v>35.345309525979317</v>
      </c>
      <c r="M251">
        <f t="shared" si="59"/>
        <v>15.000000440408883</v>
      </c>
      <c r="N251">
        <f t="shared" si="59"/>
        <v>132.95738999116881</v>
      </c>
      <c r="O251">
        <f t="shared" si="59"/>
        <v>79.718040169951607</v>
      </c>
      <c r="P251">
        <f t="shared" si="59"/>
        <v>68.720820558693063</v>
      </c>
      <c r="Q251">
        <v>0</v>
      </c>
      <c r="R251">
        <f t="shared" si="59"/>
        <v>102.44502622418763</v>
      </c>
      <c r="S251">
        <f t="shared" si="59"/>
        <v>4.9983308274266784</v>
      </c>
      <c r="T251">
        <f t="shared" si="59"/>
        <v>109.82607188149562</v>
      </c>
      <c r="U251">
        <v>0</v>
      </c>
      <c r="V251">
        <v>0</v>
      </c>
      <c r="AL251" s="16">
        <v>24001</v>
      </c>
      <c r="AM251" s="16" t="s">
        <v>27</v>
      </c>
      <c r="AN251" s="16" t="s">
        <v>51</v>
      </c>
      <c r="AO251">
        <f>AO196/AO31</f>
        <v>22.044001844511392</v>
      </c>
      <c r="AP251">
        <f t="shared" ref="AP251:BE265" si="60">AP196/AP31</f>
        <v>44.088000259384025</v>
      </c>
      <c r="AQ251">
        <f t="shared" si="60"/>
        <v>17.439842155549698</v>
      </c>
      <c r="AR251">
        <v>0</v>
      </c>
      <c r="AS251">
        <v>0</v>
      </c>
      <c r="AT251">
        <v>0</v>
      </c>
      <c r="AU251">
        <v>0</v>
      </c>
      <c r="AV251">
        <f t="shared" si="60"/>
        <v>3.2403483235144255</v>
      </c>
      <c r="AW251">
        <f t="shared" si="60"/>
        <v>7.9487356991362832</v>
      </c>
      <c r="AX251">
        <f t="shared" si="60"/>
        <v>6.0049326221778063</v>
      </c>
      <c r="AY251">
        <f t="shared" si="60"/>
        <v>37.295310051781357</v>
      </c>
      <c r="AZ251">
        <f t="shared" si="60"/>
        <v>24.079464171002019</v>
      </c>
      <c r="BA251">
        <f t="shared" si="60"/>
        <v>29.635598783683033</v>
      </c>
      <c r="BB251">
        <v>0</v>
      </c>
      <c r="BC251">
        <f t="shared" si="60"/>
        <v>21.937839760962969</v>
      </c>
      <c r="BD251">
        <f t="shared" si="60"/>
        <v>19.132605864988232</v>
      </c>
      <c r="BE251">
        <f t="shared" si="60"/>
        <v>44.216211429718761</v>
      </c>
      <c r="BF251">
        <v>0</v>
      </c>
      <c r="BG251">
        <v>0</v>
      </c>
    </row>
    <row r="252" spans="1:60">
      <c r="A252" s="16">
        <v>24003</v>
      </c>
      <c r="B252" s="16" t="s">
        <v>28</v>
      </c>
      <c r="C252" s="16" t="s">
        <v>51</v>
      </c>
      <c r="D252">
        <f t="shared" ref="D252:S273" si="61">D197/D32</f>
        <v>143.59233219014374</v>
      </c>
      <c r="E252">
        <f t="shared" si="61"/>
        <v>148.76517781571735</v>
      </c>
      <c r="F252">
        <f t="shared" si="61"/>
        <v>3.6570292974248044</v>
      </c>
      <c r="G252">
        <v>0</v>
      </c>
      <c r="H252">
        <v>0</v>
      </c>
      <c r="I252">
        <v>0</v>
      </c>
      <c r="J252">
        <v>0</v>
      </c>
      <c r="K252">
        <f t="shared" si="61"/>
        <v>33.349335711989596</v>
      </c>
      <c r="L252">
        <f t="shared" si="61"/>
        <v>36.27808593013539</v>
      </c>
      <c r="M252">
        <f t="shared" si="61"/>
        <v>14.999999734189052</v>
      </c>
      <c r="N252">
        <f t="shared" si="61"/>
        <v>106.03303771862039</v>
      </c>
      <c r="O252">
        <f t="shared" si="61"/>
        <v>73.246998279691184</v>
      </c>
      <c r="P252">
        <f t="shared" si="61"/>
        <v>66.567336573456714</v>
      </c>
      <c r="Q252">
        <f t="shared" si="61"/>
        <v>141.57598053344788</v>
      </c>
      <c r="R252">
        <f t="shared" si="61"/>
        <v>107.38660920775078</v>
      </c>
      <c r="S252">
        <f t="shared" si="61"/>
        <v>4.6230888317595875</v>
      </c>
      <c r="T252">
        <f t="shared" si="59"/>
        <v>115.12368967169078</v>
      </c>
      <c r="U252">
        <v>0</v>
      </c>
      <c r="V252">
        <v>0</v>
      </c>
      <c r="AL252" s="16">
        <v>24003</v>
      </c>
      <c r="AM252" s="16" t="s">
        <v>28</v>
      </c>
      <c r="AN252" s="16" t="s">
        <v>51</v>
      </c>
      <c r="AO252">
        <f t="shared" ref="AO252:BD273" si="62">AO197/AO32</f>
        <v>26.070000600031797</v>
      </c>
      <c r="AP252">
        <f t="shared" si="62"/>
        <v>52.139995946169321</v>
      </c>
      <c r="AQ252">
        <f t="shared" si="62"/>
        <v>17.04975865542621</v>
      </c>
      <c r="AR252">
        <v>0</v>
      </c>
      <c r="AS252">
        <v>0</v>
      </c>
      <c r="AT252">
        <v>0</v>
      </c>
      <c r="AU252">
        <v>0</v>
      </c>
      <c r="AV252">
        <f t="shared" si="62"/>
        <v>7.1257886938145605</v>
      </c>
      <c r="AW252">
        <f t="shared" si="62"/>
        <v>9.0101977671489202</v>
      </c>
      <c r="AX252">
        <f t="shared" si="62"/>
        <v>5.9243392676267632</v>
      </c>
      <c r="AY252">
        <f t="shared" si="62"/>
        <v>35.583662385663644</v>
      </c>
      <c r="AZ252">
        <f t="shared" si="62"/>
        <v>28.940910614561016</v>
      </c>
      <c r="BA252">
        <f t="shared" si="62"/>
        <v>24.368951940824587</v>
      </c>
      <c r="BB252">
        <f t="shared" si="62"/>
        <v>49.071898164557048</v>
      </c>
      <c r="BC252">
        <f t="shared" si="62"/>
        <v>22.996040326326614</v>
      </c>
      <c r="BD252">
        <f t="shared" si="62"/>
        <v>17.69625171412812</v>
      </c>
      <c r="BE252">
        <f t="shared" si="60"/>
        <v>45.992082819169269</v>
      </c>
      <c r="BF252">
        <v>0</v>
      </c>
      <c r="BG252">
        <v>0</v>
      </c>
    </row>
    <row r="253" spans="1:60">
      <c r="A253" s="16">
        <v>24005</v>
      </c>
      <c r="B253" s="16" t="s">
        <v>29</v>
      </c>
      <c r="C253" s="16" t="s">
        <v>51</v>
      </c>
      <c r="D253">
        <f t="shared" si="61"/>
        <v>144.24556458965606</v>
      </c>
      <c r="E253">
        <f t="shared" si="59"/>
        <v>149.44193792599995</v>
      </c>
      <c r="F253">
        <f t="shared" si="59"/>
        <v>4.0009492335913599</v>
      </c>
      <c r="G253">
        <v>0</v>
      </c>
      <c r="H253">
        <v>0</v>
      </c>
      <c r="I253">
        <v>0</v>
      </c>
      <c r="J253">
        <v>0</v>
      </c>
      <c r="K253">
        <f t="shared" si="59"/>
        <v>36.078749178950609</v>
      </c>
      <c r="L253">
        <f t="shared" si="59"/>
        <v>35.399091423425666</v>
      </c>
      <c r="M253">
        <f t="shared" si="59"/>
        <v>14.999999623258377</v>
      </c>
      <c r="N253">
        <f t="shared" si="59"/>
        <v>95.395958994294617</v>
      </c>
      <c r="O253">
        <f t="shared" si="59"/>
        <v>55.322282238881087</v>
      </c>
      <c r="P253">
        <f t="shared" si="59"/>
        <v>85.128881315507442</v>
      </c>
      <c r="Q253">
        <f t="shared" si="59"/>
        <v>181.51006807181972</v>
      </c>
      <c r="R253">
        <f t="shared" si="59"/>
        <v>130.21699368311238</v>
      </c>
      <c r="S253">
        <f t="shared" si="59"/>
        <v>5.7326289313688354</v>
      </c>
      <c r="T253">
        <f t="shared" si="59"/>
        <v>139.59896969540841</v>
      </c>
      <c r="U253">
        <v>0</v>
      </c>
      <c r="V253">
        <v>0</v>
      </c>
      <c r="AL253" s="16">
        <v>24005</v>
      </c>
      <c r="AM253" s="16" t="s">
        <v>29</v>
      </c>
      <c r="AN253" s="16" t="s">
        <v>51</v>
      </c>
      <c r="AO253">
        <f t="shared" si="62"/>
        <v>26.188784595947887</v>
      </c>
      <c r="AP253">
        <f t="shared" si="60"/>
        <v>52.377614382331224</v>
      </c>
      <c r="AQ253">
        <f t="shared" si="60"/>
        <v>20.330272384598569</v>
      </c>
      <c r="AR253">
        <v>0</v>
      </c>
      <c r="AS253">
        <v>0</v>
      </c>
      <c r="AT253">
        <v>0</v>
      </c>
      <c r="AU253">
        <v>0</v>
      </c>
      <c r="AV253">
        <f t="shared" si="60"/>
        <v>5.068872632824502</v>
      </c>
      <c r="AW253">
        <f t="shared" si="60"/>
        <v>7.9646426456654469</v>
      </c>
      <c r="AX253">
        <f t="shared" si="60"/>
        <v>6.1833753559590017</v>
      </c>
      <c r="AY253">
        <f t="shared" si="60"/>
        <v>31.862442904988104</v>
      </c>
      <c r="AZ253">
        <f t="shared" si="60"/>
        <v>28.446494789063298</v>
      </c>
      <c r="BA253">
        <f t="shared" si="60"/>
        <v>32.604000469954975</v>
      </c>
      <c r="BB253">
        <f t="shared" si="60"/>
        <v>65.732189707167123</v>
      </c>
      <c r="BC253">
        <f t="shared" si="60"/>
        <v>27.884999854838942</v>
      </c>
      <c r="BD253">
        <f t="shared" si="60"/>
        <v>21.943350609055098</v>
      </c>
      <c r="BE253">
        <f t="shared" si="60"/>
        <v>55.77000440372597</v>
      </c>
      <c r="BF253">
        <v>0</v>
      </c>
      <c r="BG253">
        <v>0</v>
      </c>
    </row>
    <row r="254" spans="1:60">
      <c r="A254" s="16">
        <v>24009</v>
      </c>
      <c r="B254" s="16" t="s">
        <v>30</v>
      </c>
      <c r="C254" s="16" t="s">
        <v>51</v>
      </c>
      <c r="D254">
        <f t="shared" si="61"/>
        <v>99.024195779872286</v>
      </c>
      <c r="E254">
        <f t="shared" si="59"/>
        <v>102.59147889222507</v>
      </c>
      <c r="F254">
        <f t="shared" si="59"/>
        <v>3.4654070980927787</v>
      </c>
      <c r="G254">
        <v>0</v>
      </c>
      <c r="H254">
        <v>0</v>
      </c>
      <c r="I254">
        <v>0</v>
      </c>
      <c r="J254">
        <v>0</v>
      </c>
      <c r="K254">
        <f t="shared" si="59"/>
        <v>28.657760935436215</v>
      </c>
      <c r="L254">
        <f t="shared" si="59"/>
        <v>39.007483349613416</v>
      </c>
      <c r="M254">
        <f t="shared" si="59"/>
        <v>15.000000190422719</v>
      </c>
      <c r="N254">
        <f t="shared" si="59"/>
        <v>103.64236668269398</v>
      </c>
      <c r="O254">
        <f t="shared" si="59"/>
        <v>73.397383048649743</v>
      </c>
      <c r="P254">
        <f t="shared" si="59"/>
        <v>84.857606519788234</v>
      </c>
      <c r="Q254">
        <f t="shared" si="59"/>
        <v>150.41118811830341</v>
      </c>
      <c r="R254">
        <f t="shared" si="59"/>
        <v>107.38659892959291</v>
      </c>
      <c r="S254">
        <f t="shared" si="59"/>
        <v>5.1731172960033991</v>
      </c>
      <c r="T254">
        <f t="shared" si="59"/>
        <v>115.12367507484781</v>
      </c>
      <c r="U254">
        <v>0</v>
      </c>
      <c r="V254">
        <v>0</v>
      </c>
      <c r="AL254" s="16">
        <v>24009</v>
      </c>
      <c r="AM254" s="16" t="s">
        <v>30</v>
      </c>
      <c r="AN254" s="16" t="s">
        <v>51</v>
      </c>
      <c r="AO254">
        <f t="shared" si="62"/>
        <v>17.978400487536085</v>
      </c>
      <c r="AP254">
        <f t="shared" si="60"/>
        <v>35.956802039278045</v>
      </c>
      <c r="AQ254">
        <f t="shared" si="60"/>
        <v>16.680757889467653</v>
      </c>
      <c r="AR254">
        <v>0</v>
      </c>
      <c r="AS254">
        <v>0</v>
      </c>
      <c r="AT254">
        <v>0</v>
      </c>
      <c r="AU254">
        <v>0</v>
      </c>
      <c r="AV254">
        <f t="shared" si="60"/>
        <v>4.6727475648383656</v>
      </c>
      <c r="AW254">
        <f t="shared" si="60"/>
        <v>26.299699707560077</v>
      </c>
      <c r="AX254">
        <f t="shared" si="60"/>
        <v>14.043948391111048</v>
      </c>
      <c r="AY254">
        <f t="shared" si="60"/>
        <v>30.449905097970781</v>
      </c>
      <c r="AZ254">
        <f t="shared" si="60"/>
        <v>29.112583200271686</v>
      </c>
      <c r="BA254">
        <f t="shared" si="60"/>
        <v>30.043180866564988</v>
      </c>
      <c r="BB254">
        <f t="shared" si="60"/>
        <v>56.640925966665421</v>
      </c>
      <c r="BC254">
        <f t="shared" si="60"/>
        <v>22.996041349331396</v>
      </c>
      <c r="BD254">
        <f t="shared" si="60"/>
        <v>19.801650818742438</v>
      </c>
      <c r="BE254">
        <f t="shared" si="60"/>
        <v>45.992080819154864</v>
      </c>
      <c r="BF254">
        <v>0</v>
      </c>
      <c r="BG254">
        <v>0</v>
      </c>
    </row>
    <row r="255" spans="1:60">
      <c r="A255" s="16">
        <v>24011</v>
      </c>
      <c r="B255" s="16" t="s">
        <v>31</v>
      </c>
      <c r="C255" s="16" t="s">
        <v>51</v>
      </c>
      <c r="D255">
        <f t="shared" si="61"/>
        <v>153.97851341497406</v>
      </c>
      <c r="E255">
        <f t="shared" si="59"/>
        <v>184.68528514318967</v>
      </c>
      <c r="F255">
        <f t="shared" si="59"/>
        <v>3.6798939217742568</v>
      </c>
      <c r="G255">
        <v>0</v>
      </c>
      <c r="H255">
        <v>0</v>
      </c>
      <c r="I255">
        <v>0</v>
      </c>
      <c r="J255">
        <v>0</v>
      </c>
      <c r="K255">
        <f t="shared" si="59"/>
        <v>65.66666019904865</v>
      </c>
      <c r="L255">
        <f t="shared" si="59"/>
        <v>96.596187674326259</v>
      </c>
      <c r="M255">
        <f t="shared" si="59"/>
        <v>36.613446560410864</v>
      </c>
      <c r="N255">
        <f t="shared" si="59"/>
        <v>134.62573877134747</v>
      </c>
      <c r="O255">
        <f t="shared" si="59"/>
        <v>70.316638257932127</v>
      </c>
      <c r="P255">
        <f t="shared" si="59"/>
        <v>97.182601182284614</v>
      </c>
      <c r="Q255">
        <f t="shared" si="59"/>
        <v>166.59943263297168</v>
      </c>
      <c r="R255">
        <f t="shared" si="59"/>
        <v>135.64912324832679</v>
      </c>
      <c r="S255">
        <f t="shared" si="59"/>
        <v>5.2224868201556864</v>
      </c>
      <c r="T255">
        <f t="shared" si="59"/>
        <v>168.92618187328952</v>
      </c>
      <c r="U255">
        <v>0</v>
      </c>
      <c r="V255">
        <v>0</v>
      </c>
      <c r="AL255" s="16">
        <v>24011</v>
      </c>
      <c r="AM255" s="16" t="s">
        <v>31</v>
      </c>
      <c r="AN255" s="16" t="s">
        <v>51</v>
      </c>
      <c r="AO255">
        <f t="shared" si="62"/>
        <v>28.303300655877127</v>
      </c>
      <c r="AP255">
        <f t="shared" si="60"/>
        <v>57.000144386336174</v>
      </c>
      <c r="AQ255">
        <f t="shared" si="60"/>
        <v>20.225609650136054</v>
      </c>
      <c r="AR255">
        <v>0</v>
      </c>
      <c r="AS255">
        <v>0</v>
      </c>
      <c r="AT255">
        <v>0</v>
      </c>
      <c r="AU255">
        <v>0</v>
      </c>
      <c r="AV255">
        <f t="shared" si="60"/>
        <v>9.2258171441230505</v>
      </c>
      <c r="AW255">
        <f t="shared" si="60"/>
        <v>56.993072472494177</v>
      </c>
      <c r="AX255">
        <f t="shared" si="60"/>
        <v>26.345844455863524</v>
      </c>
      <c r="AY255">
        <f t="shared" si="60"/>
        <v>29.096824888179878</v>
      </c>
      <c r="AZ255">
        <f t="shared" si="60"/>
        <v>28.122155823729535</v>
      </c>
      <c r="BA255">
        <f t="shared" si="60"/>
        <v>34.280321407122116</v>
      </c>
      <c r="BB255">
        <f t="shared" si="60"/>
        <v>65.310259620762622</v>
      </c>
      <c r="BC255">
        <f t="shared" si="60"/>
        <v>29.048250175158511</v>
      </c>
      <c r="BD255">
        <f t="shared" si="60"/>
        <v>18.857852513386508</v>
      </c>
      <c r="BE255">
        <f t="shared" si="60"/>
        <v>59.062276977192894</v>
      </c>
      <c r="BF255">
        <v>0</v>
      </c>
      <c r="BG255">
        <v>0</v>
      </c>
    </row>
    <row r="256" spans="1:60">
      <c r="A256" s="16">
        <v>24013</v>
      </c>
      <c r="B256" s="16" t="s">
        <v>32</v>
      </c>
      <c r="C256" s="16" t="s">
        <v>51</v>
      </c>
      <c r="D256">
        <f t="shared" si="61"/>
        <v>134.90134180560887</v>
      </c>
      <c r="E256">
        <f t="shared" si="59"/>
        <v>139.7610892284969</v>
      </c>
      <c r="F256">
        <f t="shared" si="59"/>
        <v>3.1444104120321801</v>
      </c>
      <c r="G256">
        <v>0</v>
      </c>
      <c r="H256">
        <v>0</v>
      </c>
      <c r="I256">
        <v>0</v>
      </c>
      <c r="J256">
        <v>0</v>
      </c>
      <c r="K256">
        <f t="shared" si="59"/>
        <v>11.189447897764305</v>
      </c>
      <c r="L256">
        <f t="shared" si="59"/>
        <v>35.577001400358661</v>
      </c>
      <c r="M256">
        <f t="shared" si="59"/>
        <v>15.000000239279483</v>
      </c>
      <c r="N256">
        <f t="shared" si="59"/>
        <v>90.129946425344372</v>
      </c>
      <c r="O256">
        <f t="shared" si="59"/>
        <v>49.44724718417973</v>
      </c>
      <c r="P256">
        <f t="shared" si="59"/>
        <v>93.266858693396586</v>
      </c>
      <c r="Q256">
        <f t="shared" si="59"/>
        <v>188.76405573266052</v>
      </c>
      <c r="R256">
        <f t="shared" si="59"/>
        <v>139.56137535600755</v>
      </c>
      <c r="S256">
        <f t="shared" si="59"/>
        <v>5.0688019012211187</v>
      </c>
      <c r="T256">
        <f t="shared" si="59"/>
        <v>149.61657922754617</v>
      </c>
      <c r="U256">
        <v>0</v>
      </c>
      <c r="V256">
        <v>0</v>
      </c>
      <c r="AL256" s="16">
        <v>24013</v>
      </c>
      <c r="AM256" s="16" t="s">
        <v>32</v>
      </c>
      <c r="AN256" s="16" t="s">
        <v>51</v>
      </c>
      <c r="AO256">
        <f t="shared" si="62"/>
        <v>24.492588682904195</v>
      </c>
      <c r="AP256">
        <f t="shared" si="60"/>
        <v>48.985330355183585</v>
      </c>
      <c r="AQ256">
        <f t="shared" si="60"/>
        <v>18.933879472532244</v>
      </c>
      <c r="AR256">
        <v>0</v>
      </c>
      <c r="AS256">
        <v>0</v>
      </c>
      <c r="AT256">
        <v>0</v>
      </c>
      <c r="AU256">
        <v>0</v>
      </c>
      <c r="AV256">
        <f t="shared" si="60"/>
        <v>2.1332734076543156</v>
      </c>
      <c r="AW256">
        <f t="shared" si="60"/>
        <v>8.923956885925957</v>
      </c>
      <c r="AX256">
        <f t="shared" si="60"/>
        <v>5.7388341761333583</v>
      </c>
      <c r="AY256">
        <f t="shared" si="60"/>
        <v>26.927248155613061</v>
      </c>
      <c r="AZ256">
        <f t="shared" si="60"/>
        <v>29.179786842032122</v>
      </c>
      <c r="BA256">
        <f t="shared" si="60"/>
        <v>35.566239955041432</v>
      </c>
      <c r="BB256">
        <f t="shared" si="60"/>
        <v>70.469115383700995</v>
      </c>
      <c r="BC256">
        <f t="shared" si="60"/>
        <v>29.886025161083577</v>
      </c>
      <c r="BD256">
        <f t="shared" si="60"/>
        <v>19.402354173670922</v>
      </c>
      <c r="BE256">
        <f t="shared" si="60"/>
        <v>59.778811000066852</v>
      </c>
      <c r="BF256">
        <v>0</v>
      </c>
      <c r="BG256">
        <v>0</v>
      </c>
    </row>
    <row r="257" spans="1:59">
      <c r="A257">
        <v>24015</v>
      </c>
      <c r="B257" t="s">
        <v>33</v>
      </c>
      <c r="C257" s="16" t="s">
        <v>51</v>
      </c>
      <c r="D257">
        <f t="shared" si="61"/>
        <v>151.48083317230325</v>
      </c>
      <c r="E257">
        <f t="shared" si="59"/>
        <v>156.93783004815467</v>
      </c>
      <c r="F257">
        <f t="shared" si="59"/>
        <v>3.763418366508585</v>
      </c>
      <c r="G257">
        <v>0</v>
      </c>
      <c r="H257">
        <v>0</v>
      </c>
      <c r="I257">
        <v>0</v>
      </c>
      <c r="J257">
        <v>0</v>
      </c>
      <c r="K257">
        <f t="shared" si="59"/>
        <v>5.511287725375686</v>
      </c>
      <c r="L257">
        <f t="shared" si="59"/>
        <v>36.156131520917498</v>
      </c>
      <c r="M257">
        <f t="shared" si="59"/>
        <v>15.00000074793091</v>
      </c>
      <c r="N257">
        <f t="shared" si="59"/>
        <v>84.558272054833253</v>
      </c>
      <c r="O257">
        <f t="shared" si="59"/>
        <v>76.935363189561727</v>
      </c>
      <c r="P257">
        <f t="shared" si="59"/>
        <v>94.394669893573123</v>
      </c>
      <c r="Q257">
        <f t="shared" si="59"/>
        <v>180.59972712116044</v>
      </c>
      <c r="R257">
        <f t="shared" si="59"/>
        <v>135.75642885519488</v>
      </c>
      <c r="S257">
        <f t="shared" si="59"/>
        <v>5.6709883164149186</v>
      </c>
      <c r="T257">
        <f t="shared" si="59"/>
        <v>145.53750475850038</v>
      </c>
      <c r="U257">
        <v>0</v>
      </c>
      <c r="V257">
        <v>0</v>
      </c>
      <c r="AL257">
        <v>24015</v>
      </c>
      <c r="AM257" t="s">
        <v>33</v>
      </c>
      <c r="AN257" s="16" t="s">
        <v>51</v>
      </c>
      <c r="AO257">
        <f t="shared" si="62"/>
        <v>27.502196504687742</v>
      </c>
      <c r="AP257">
        <f t="shared" si="60"/>
        <v>74.521346107481691</v>
      </c>
      <c r="AQ257">
        <f t="shared" si="60"/>
        <v>20.8510603686404</v>
      </c>
      <c r="AR257">
        <v>0</v>
      </c>
      <c r="AS257">
        <v>0</v>
      </c>
      <c r="AT257">
        <v>0</v>
      </c>
      <c r="AU257">
        <v>0</v>
      </c>
      <c r="AV257">
        <f t="shared" si="60"/>
        <v>1.1345820595798937</v>
      </c>
      <c r="AW257">
        <f t="shared" si="60"/>
        <v>22.65851296624005</v>
      </c>
      <c r="AX257">
        <f t="shared" si="60"/>
        <v>11.875630254722685</v>
      </c>
      <c r="AY257">
        <f t="shared" si="60"/>
        <v>46.594827018719641</v>
      </c>
      <c r="AZ257">
        <f t="shared" si="60"/>
        <v>24.349772092057371</v>
      </c>
      <c r="BA257">
        <f t="shared" si="60"/>
        <v>34.988061722428064</v>
      </c>
      <c r="BB257">
        <f t="shared" si="60"/>
        <v>67.436803121780258</v>
      </c>
      <c r="BC257">
        <f t="shared" si="60"/>
        <v>29.071228583112003</v>
      </c>
      <c r="BD257">
        <f t="shared" si="60"/>
        <v>21.707399312462179</v>
      </c>
      <c r="BE257">
        <f t="shared" si="60"/>
        <v>70.569005338099672</v>
      </c>
      <c r="BF257">
        <v>0</v>
      </c>
      <c r="BG257">
        <v>0</v>
      </c>
    </row>
    <row r="258" spans="1:59">
      <c r="A258">
        <v>24017</v>
      </c>
      <c r="B258" t="s">
        <v>34</v>
      </c>
      <c r="C258" s="16" t="s">
        <v>51</v>
      </c>
      <c r="D258">
        <f t="shared" si="61"/>
        <v>113.52148572579729</v>
      </c>
      <c r="E258">
        <f t="shared" si="59"/>
        <v>117.61103130954015</v>
      </c>
      <c r="F258">
        <f t="shared" si="59"/>
        <v>3.3381500890430447</v>
      </c>
      <c r="G258">
        <v>0</v>
      </c>
      <c r="H258">
        <v>0</v>
      </c>
      <c r="I258">
        <v>0</v>
      </c>
      <c r="J258">
        <v>0</v>
      </c>
      <c r="K258">
        <f t="shared" si="59"/>
        <v>21.903590933188621</v>
      </c>
      <c r="L258">
        <f t="shared" si="59"/>
        <v>38.955924751423318</v>
      </c>
      <c r="M258">
        <f t="shared" si="59"/>
        <v>15.000000683783872</v>
      </c>
      <c r="N258">
        <f t="shared" si="59"/>
        <v>101.69921281626736</v>
      </c>
      <c r="O258">
        <f t="shared" si="59"/>
        <v>70.398170569937903</v>
      </c>
      <c r="P258">
        <f t="shared" si="59"/>
        <v>69.806212175987454</v>
      </c>
      <c r="Q258">
        <f t="shared" si="59"/>
        <v>124.5261082489173</v>
      </c>
      <c r="R258">
        <f t="shared" si="59"/>
        <v>107.38660282717217</v>
      </c>
      <c r="S258">
        <f t="shared" si="59"/>
        <v>3.5894135473891637</v>
      </c>
      <c r="T258">
        <f t="shared" si="59"/>
        <v>115.12367931570206</v>
      </c>
      <c r="U258">
        <v>0</v>
      </c>
      <c r="V258">
        <v>0</v>
      </c>
      <c r="AL258">
        <v>24017</v>
      </c>
      <c r="AM258" t="s">
        <v>34</v>
      </c>
      <c r="AN258" s="16" t="s">
        <v>51</v>
      </c>
      <c r="AO258">
        <f t="shared" si="62"/>
        <v>20.662245433001967</v>
      </c>
      <c r="AP258">
        <f t="shared" si="60"/>
        <v>41.346018000514562</v>
      </c>
      <c r="AQ258">
        <f t="shared" si="60"/>
        <v>15.66903988613525</v>
      </c>
      <c r="AR258">
        <v>0</v>
      </c>
      <c r="AS258">
        <v>0</v>
      </c>
      <c r="AT258">
        <v>0</v>
      </c>
      <c r="AU258">
        <v>0</v>
      </c>
      <c r="AV258">
        <f t="shared" si="60"/>
        <v>4.9867549518156613</v>
      </c>
      <c r="AW258">
        <f t="shared" si="60"/>
        <v>10.688905389854343</v>
      </c>
      <c r="AX258">
        <f t="shared" si="60"/>
        <v>10.430196234018041</v>
      </c>
      <c r="AY258">
        <f t="shared" si="60"/>
        <v>31.444544516934169</v>
      </c>
      <c r="AZ258">
        <f t="shared" si="60"/>
        <v>31.59798265357005</v>
      </c>
      <c r="BA258">
        <f t="shared" si="60"/>
        <v>25.420434506762465</v>
      </c>
      <c r="BB258">
        <f t="shared" si="60"/>
        <v>47.916779248252027</v>
      </c>
      <c r="BC258">
        <f t="shared" si="60"/>
        <v>22.996041924409848</v>
      </c>
      <c r="BD258">
        <f t="shared" si="60"/>
        <v>13.739552121635707</v>
      </c>
      <c r="BE258">
        <f t="shared" si="60"/>
        <v>45.992085198695335</v>
      </c>
      <c r="BF258">
        <v>0</v>
      </c>
      <c r="BG258">
        <v>0</v>
      </c>
    </row>
    <row r="259" spans="1:59">
      <c r="A259">
        <v>24019</v>
      </c>
      <c r="B259" t="s">
        <v>35</v>
      </c>
      <c r="C259" s="16" t="s">
        <v>51</v>
      </c>
      <c r="D259">
        <f t="shared" si="61"/>
        <v>165.75929175574916</v>
      </c>
      <c r="E259">
        <f t="shared" si="59"/>
        <v>252.82626604121933</v>
      </c>
      <c r="F259">
        <f t="shared" si="59"/>
        <v>4.4935357396106577</v>
      </c>
      <c r="G259">
        <v>0</v>
      </c>
      <c r="H259">
        <v>0</v>
      </c>
      <c r="I259">
        <v>0</v>
      </c>
      <c r="J259">
        <v>0</v>
      </c>
      <c r="K259">
        <f t="shared" si="59"/>
        <v>36.19156350713719</v>
      </c>
      <c r="L259">
        <f t="shared" si="59"/>
        <v>231.52525616717074</v>
      </c>
      <c r="M259">
        <f t="shared" si="59"/>
        <v>78.197007494345073</v>
      </c>
      <c r="N259">
        <f t="shared" si="59"/>
        <v>142.77911457245119</v>
      </c>
      <c r="O259">
        <f t="shared" si="59"/>
        <v>80.149116276772844</v>
      </c>
      <c r="P259">
        <v>0</v>
      </c>
      <c r="Q259">
        <f t="shared" si="59"/>
        <v>186.48810811061279</v>
      </c>
      <c r="R259">
        <f t="shared" si="59"/>
        <v>97.606215612501344</v>
      </c>
      <c r="S259">
        <f t="shared" si="59"/>
        <v>6.5306050100805644</v>
      </c>
      <c r="T259">
        <f t="shared" si="59"/>
        <v>193.83600737675684</v>
      </c>
      <c r="U259">
        <v>0</v>
      </c>
      <c r="V259">
        <v>0</v>
      </c>
      <c r="AL259">
        <v>24019</v>
      </c>
      <c r="AM259" t="s">
        <v>35</v>
      </c>
      <c r="AN259" s="16" t="s">
        <v>51</v>
      </c>
      <c r="AO259">
        <f t="shared" si="62"/>
        <v>31.201384941594984</v>
      </c>
      <c r="AP259">
        <f t="shared" si="60"/>
        <v>69.18511254914857</v>
      </c>
      <c r="AQ259">
        <f t="shared" si="60"/>
        <v>17.320222596267826</v>
      </c>
      <c r="AR259">
        <v>0</v>
      </c>
      <c r="AS259">
        <v>0</v>
      </c>
      <c r="AT259">
        <v>0</v>
      </c>
      <c r="AU259">
        <v>0</v>
      </c>
      <c r="AV259">
        <f t="shared" si="60"/>
        <v>5.7772925721395065</v>
      </c>
      <c r="AW259">
        <f t="shared" si="60"/>
        <v>143.45171237131731</v>
      </c>
      <c r="AX259">
        <f t="shared" si="60"/>
        <v>69.978247986076497</v>
      </c>
      <c r="AY259">
        <f t="shared" si="60"/>
        <v>31.820937889511715</v>
      </c>
      <c r="AZ259">
        <f t="shared" si="60"/>
        <v>38.114557459222404</v>
      </c>
      <c r="BA259">
        <v>0</v>
      </c>
      <c r="BB259">
        <f t="shared" si="60"/>
        <v>68.794002429065657</v>
      </c>
      <c r="BC259">
        <f t="shared" si="60"/>
        <v>20.901645493279716</v>
      </c>
      <c r="BD259">
        <f t="shared" si="60"/>
        <v>19.783501645271276</v>
      </c>
      <c r="BE259">
        <f t="shared" si="60"/>
        <v>69.09581434176765</v>
      </c>
      <c r="BF259">
        <v>0</v>
      </c>
      <c r="BG259">
        <v>0</v>
      </c>
    </row>
    <row r="260" spans="1:59">
      <c r="A260">
        <v>24021</v>
      </c>
      <c r="B260" t="s">
        <v>36</v>
      </c>
      <c r="C260" s="16" t="s">
        <v>51</v>
      </c>
      <c r="D260">
        <f t="shared" si="61"/>
        <v>135.80423674301463</v>
      </c>
      <c r="E260">
        <f t="shared" si="59"/>
        <v>140.69653066219317</v>
      </c>
      <c r="F260">
        <f t="shared" si="59"/>
        <v>2.3652075039565221</v>
      </c>
      <c r="G260">
        <v>0</v>
      </c>
      <c r="H260">
        <v>0</v>
      </c>
      <c r="I260">
        <v>0</v>
      </c>
      <c r="J260">
        <v>0</v>
      </c>
      <c r="K260">
        <f t="shared" si="59"/>
        <v>12.025869580639089</v>
      </c>
      <c r="L260">
        <f t="shared" si="59"/>
        <v>35.307797511538631</v>
      </c>
      <c r="M260">
        <f t="shared" si="59"/>
        <v>15.000000067425423</v>
      </c>
      <c r="N260">
        <f t="shared" si="59"/>
        <v>98.253985701402044</v>
      </c>
      <c r="O260">
        <f t="shared" si="59"/>
        <v>76.218558584441013</v>
      </c>
      <c r="P260">
        <f t="shared" si="59"/>
        <v>93.201892276286316</v>
      </c>
      <c r="Q260">
        <f t="shared" si="59"/>
        <v>177.95843642819148</v>
      </c>
      <c r="R260">
        <f t="shared" si="59"/>
        <v>114.54541974315332</v>
      </c>
      <c r="S260">
        <f t="shared" si="59"/>
        <v>5.7942708055925198</v>
      </c>
      <c r="T260">
        <f t="shared" si="59"/>
        <v>122.79829064655732</v>
      </c>
      <c r="U260">
        <v>0</v>
      </c>
      <c r="V260">
        <v>0</v>
      </c>
      <c r="AL260">
        <v>24021</v>
      </c>
      <c r="AM260" t="s">
        <v>36</v>
      </c>
      <c r="AN260" s="16" t="s">
        <v>51</v>
      </c>
      <c r="AO260">
        <f t="shared" si="62"/>
        <v>24.657549083933308</v>
      </c>
      <c r="AP260">
        <f t="shared" si="60"/>
        <v>49.315505794381146</v>
      </c>
      <c r="AQ260">
        <f t="shared" si="60"/>
        <v>18.489925527998707</v>
      </c>
      <c r="AR260">
        <v>0</v>
      </c>
      <c r="AS260">
        <v>0</v>
      </c>
      <c r="AT260">
        <v>0</v>
      </c>
      <c r="AU260">
        <v>0</v>
      </c>
      <c r="AV260">
        <f t="shared" si="60"/>
        <v>2.5887523249055748</v>
      </c>
      <c r="AW260">
        <f t="shared" si="60"/>
        <v>9.2351140025577134</v>
      </c>
      <c r="AX260">
        <f t="shared" si="60"/>
        <v>6.5692127867312164</v>
      </c>
      <c r="AY260">
        <f t="shared" si="60"/>
        <v>31.146546285697397</v>
      </c>
      <c r="AZ260">
        <f t="shared" si="60"/>
        <v>25.507361266037279</v>
      </c>
      <c r="BA260">
        <f t="shared" si="60"/>
        <v>34.481698321045471</v>
      </c>
      <c r="BB260">
        <f t="shared" si="60"/>
        <v>67.746886510142872</v>
      </c>
      <c r="BC260">
        <f t="shared" si="60"/>
        <v>24.52905279888239</v>
      </c>
      <c r="BD260">
        <f t="shared" si="60"/>
        <v>22.179301847605281</v>
      </c>
      <c r="BE260">
        <f t="shared" si="60"/>
        <v>49.083251790564773</v>
      </c>
      <c r="BF260">
        <v>0</v>
      </c>
      <c r="BG260">
        <v>0</v>
      </c>
    </row>
    <row r="261" spans="1:59">
      <c r="A261">
        <v>24023</v>
      </c>
      <c r="B261" t="s">
        <v>37</v>
      </c>
      <c r="C261" s="16" t="s">
        <v>51</v>
      </c>
      <c r="D261">
        <f t="shared" si="61"/>
        <v>131.63155275913161</v>
      </c>
      <c r="E261">
        <f t="shared" si="59"/>
        <v>136.3734774992343</v>
      </c>
      <c r="F261">
        <f t="shared" si="59"/>
        <v>2.9349136566472835</v>
      </c>
      <c r="G261">
        <v>0</v>
      </c>
      <c r="H261">
        <v>0</v>
      </c>
      <c r="I261">
        <v>0</v>
      </c>
      <c r="J261">
        <v>0</v>
      </c>
      <c r="K261">
        <f t="shared" si="59"/>
        <v>3.0106963533885058</v>
      </c>
      <c r="L261">
        <f t="shared" si="59"/>
        <v>35.315780854542083</v>
      </c>
      <c r="M261">
        <f t="shared" si="59"/>
        <v>15.000000170539414</v>
      </c>
      <c r="N261">
        <f t="shared" si="59"/>
        <v>94.20240780263245</v>
      </c>
      <c r="O261">
        <f t="shared" si="59"/>
        <v>79.869206930208705</v>
      </c>
      <c r="P261">
        <f t="shared" si="59"/>
        <v>61.417271442340692</v>
      </c>
      <c r="Q261">
        <v>0</v>
      </c>
      <c r="R261">
        <f t="shared" si="59"/>
        <v>124.11492747962889</v>
      </c>
      <c r="S261">
        <f t="shared" si="59"/>
        <v>4.9983309293174232</v>
      </c>
      <c r="T261">
        <f t="shared" si="59"/>
        <v>133.05726453318866</v>
      </c>
      <c r="U261">
        <v>0</v>
      </c>
      <c r="V261">
        <v>0</v>
      </c>
      <c r="AL261">
        <v>24023</v>
      </c>
      <c r="AM261" t="s">
        <v>37</v>
      </c>
      <c r="AN261" s="16" t="s">
        <v>51</v>
      </c>
      <c r="AO261">
        <f t="shared" si="62"/>
        <v>24.1577808241863</v>
      </c>
      <c r="AP261">
        <f t="shared" si="60"/>
        <v>48.373275838679255</v>
      </c>
      <c r="AQ261">
        <f t="shared" si="60"/>
        <v>19.348927913199571</v>
      </c>
      <c r="AR261">
        <v>0</v>
      </c>
      <c r="AS261">
        <v>0</v>
      </c>
      <c r="AT261">
        <v>0</v>
      </c>
      <c r="AU261">
        <v>0</v>
      </c>
      <c r="AV261">
        <f t="shared" si="60"/>
        <v>0.42298687815092612</v>
      </c>
      <c r="AW261">
        <f t="shared" si="60"/>
        <v>8.5105365567645332</v>
      </c>
      <c r="AX261">
        <f t="shared" si="60"/>
        <v>4.0000000690442965</v>
      </c>
      <c r="AY261">
        <f t="shared" si="60"/>
        <v>36.886745655732391</v>
      </c>
      <c r="AZ261">
        <f t="shared" si="60"/>
        <v>28.260799968056205</v>
      </c>
      <c r="BA261">
        <f t="shared" si="60"/>
        <v>26.044088039816323</v>
      </c>
      <c r="BB261">
        <v>0</v>
      </c>
      <c r="BC261">
        <f t="shared" si="60"/>
        <v>26.578288675451049</v>
      </c>
      <c r="BD261">
        <f t="shared" si="60"/>
        <v>19.132606030523142</v>
      </c>
      <c r="BE261">
        <f t="shared" si="60"/>
        <v>53.188059097656321</v>
      </c>
      <c r="BF261">
        <v>0</v>
      </c>
      <c r="BG261">
        <v>0</v>
      </c>
    </row>
    <row r="262" spans="1:59">
      <c r="A262">
        <v>24025</v>
      </c>
      <c r="B262" t="s">
        <v>38</v>
      </c>
      <c r="C262" s="16" t="s">
        <v>51</v>
      </c>
      <c r="D262">
        <f t="shared" si="61"/>
        <v>149.80862631825852</v>
      </c>
      <c r="E262">
        <f t="shared" si="59"/>
        <v>155.20539808634166</v>
      </c>
      <c r="F262">
        <f t="shared" si="59"/>
        <v>3.2642562372812809</v>
      </c>
      <c r="G262">
        <v>0</v>
      </c>
      <c r="H262">
        <v>0</v>
      </c>
      <c r="I262">
        <v>0</v>
      </c>
      <c r="J262">
        <v>0</v>
      </c>
      <c r="K262">
        <f t="shared" si="59"/>
        <v>25.841062909144853</v>
      </c>
      <c r="L262">
        <f t="shared" si="59"/>
        <v>35.613134279146358</v>
      </c>
      <c r="M262">
        <f t="shared" si="59"/>
        <v>14.99999934023189</v>
      </c>
      <c r="N262">
        <f t="shared" si="59"/>
        <v>93.023965867058521</v>
      </c>
      <c r="O262">
        <f t="shared" si="59"/>
        <v>77.5125329950951</v>
      </c>
      <c r="P262">
        <f t="shared" si="59"/>
        <v>87.031847470758521</v>
      </c>
      <c r="Q262">
        <f t="shared" si="59"/>
        <v>192.00019949182578</v>
      </c>
      <c r="R262">
        <f t="shared" si="59"/>
        <v>138.24160757048713</v>
      </c>
      <c r="S262">
        <f t="shared" si="59"/>
        <v>5.248983734363752</v>
      </c>
      <c r="T262">
        <f t="shared" si="59"/>
        <v>148.20175216505476</v>
      </c>
      <c r="U262">
        <v>0</v>
      </c>
      <c r="V262">
        <v>0</v>
      </c>
      <c r="AL262">
        <v>24025</v>
      </c>
      <c r="AM262" t="s">
        <v>38</v>
      </c>
      <c r="AN262" s="16" t="s">
        <v>51</v>
      </c>
      <c r="AO262">
        <f t="shared" si="62"/>
        <v>27.198601157329822</v>
      </c>
      <c r="AP262">
        <f t="shared" si="60"/>
        <v>54.397201149898848</v>
      </c>
      <c r="AQ262">
        <f t="shared" si="60"/>
        <v>19.020871997460549</v>
      </c>
      <c r="AR262">
        <v>0</v>
      </c>
      <c r="AS262">
        <v>0</v>
      </c>
      <c r="AT262">
        <v>0</v>
      </c>
      <c r="AU262">
        <v>0</v>
      </c>
      <c r="AV262">
        <f t="shared" si="60"/>
        <v>4.8134431403432636</v>
      </c>
      <c r="AW262">
        <f t="shared" si="60"/>
        <v>10.94955903896833</v>
      </c>
      <c r="AX262">
        <f t="shared" si="60"/>
        <v>11.569145802266705</v>
      </c>
      <c r="AY262">
        <f t="shared" si="60"/>
        <v>31.566548126202878</v>
      </c>
      <c r="AZ262">
        <f t="shared" si="60"/>
        <v>26.067277556993812</v>
      </c>
      <c r="BA262">
        <f t="shared" si="60"/>
        <v>32.816036927429366</v>
      </c>
      <c r="BB262">
        <f t="shared" si="60"/>
        <v>68.259585923319364</v>
      </c>
      <c r="BC262">
        <f t="shared" si="60"/>
        <v>29.603412749625992</v>
      </c>
      <c r="BD262">
        <f t="shared" si="60"/>
        <v>20.092052493231243</v>
      </c>
      <c r="BE262">
        <f t="shared" si="60"/>
        <v>59.258616832138692</v>
      </c>
      <c r="BF262">
        <v>0</v>
      </c>
      <c r="BG262">
        <v>0</v>
      </c>
    </row>
    <row r="263" spans="1:59">
      <c r="A263">
        <v>24027</v>
      </c>
      <c r="B263" t="s">
        <v>39</v>
      </c>
      <c r="C263" s="16" t="s">
        <v>51</v>
      </c>
      <c r="D263">
        <f t="shared" si="61"/>
        <v>153.00764022370308</v>
      </c>
      <c r="E263">
        <f t="shared" si="59"/>
        <v>158.51964392769847</v>
      </c>
      <c r="F263">
        <f t="shared" si="59"/>
        <v>2.2467147099267768</v>
      </c>
      <c r="G263">
        <v>0</v>
      </c>
      <c r="H263">
        <v>0</v>
      </c>
      <c r="I263">
        <v>0</v>
      </c>
      <c r="J263">
        <v>0</v>
      </c>
      <c r="K263">
        <f t="shared" si="59"/>
        <v>16.276397514552727</v>
      </c>
      <c r="L263">
        <f t="shared" si="59"/>
        <v>35.993866923484816</v>
      </c>
      <c r="M263">
        <f t="shared" si="59"/>
        <v>15.000000357204462</v>
      </c>
      <c r="N263">
        <f t="shared" si="59"/>
        <v>83.080226584610401</v>
      </c>
      <c r="O263">
        <f t="shared" si="59"/>
        <v>80.66181730477534</v>
      </c>
      <c r="P263">
        <f t="shared" si="59"/>
        <v>87.692159558293369</v>
      </c>
      <c r="Q263">
        <f t="shared" si="59"/>
        <v>191.48637674958218</v>
      </c>
      <c r="R263">
        <f t="shared" si="59"/>
        <v>144.0862720153419</v>
      </c>
      <c r="S263">
        <f t="shared" si="59"/>
        <v>4.6847295471103658</v>
      </c>
      <c r="T263">
        <f t="shared" si="59"/>
        <v>154.46750495493313</v>
      </c>
      <c r="U263">
        <v>0</v>
      </c>
      <c r="V263">
        <v>0</v>
      </c>
      <c r="AL263">
        <v>24027</v>
      </c>
      <c r="AM263" t="s">
        <v>39</v>
      </c>
      <c r="AN263" s="16" t="s">
        <v>51</v>
      </c>
      <c r="AO263">
        <f t="shared" si="62"/>
        <v>27.779398595025164</v>
      </c>
      <c r="AP263">
        <f t="shared" si="60"/>
        <v>55.558803896368737</v>
      </c>
      <c r="AQ263">
        <f t="shared" si="60"/>
        <v>17.75796659255797</v>
      </c>
      <c r="AR263">
        <v>0</v>
      </c>
      <c r="AS263">
        <v>0</v>
      </c>
      <c r="AT263">
        <v>0</v>
      </c>
      <c r="AU263">
        <v>0</v>
      </c>
      <c r="AV263">
        <f t="shared" si="60"/>
        <v>3.8167574572937566</v>
      </c>
      <c r="AW263">
        <f t="shared" si="60"/>
        <v>8.5714462493317853</v>
      </c>
      <c r="AX263">
        <f t="shared" si="60"/>
        <v>7.2019699456299087</v>
      </c>
      <c r="AY263">
        <f t="shared" si="60"/>
        <v>25.816832866035753</v>
      </c>
      <c r="AZ263">
        <f t="shared" si="60"/>
        <v>20.605646086631715</v>
      </c>
      <c r="BA263">
        <f t="shared" si="60"/>
        <v>33.214267965022046</v>
      </c>
      <c r="BB263">
        <f t="shared" si="60"/>
        <v>69.086479079258893</v>
      </c>
      <c r="BC263">
        <f t="shared" si="60"/>
        <v>30.855005982888763</v>
      </c>
      <c r="BD263">
        <f t="shared" si="60"/>
        <v>17.932202440170251</v>
      </c>
      <c r="BE263">
        <f t="shared" si="60"/>
        <v>61.710003898258016</v>
      </c>
      <c r="BF263">
        <v>0</v>
      </c>
      <c r="BG263">
        <v>0</v>
      </c>
    </row>
    <row r="264" spans="1:59">
      <c r="A264">
        <v>24029</v>
      </c>
      <c r="B264" t="s">
        <v>40</v>
      </c>
      <c r="C264" s="16" t="s">
        <v>51</v>
      </c>
      <c r="D264">
        <f t="shared" si="61"/>
        <v>166.01413020828971</v>
      </c>
      <c r="E264">
        <f t="shared" si="59"/>
        <v>175.62647807023046</v>
      </c>
      <c r="F264">
        <f t="shared" si="59"/>
        <v>3.4102858095480681</v>
      </c>
      <c r="G264">
        <v>0</v>
      </c>
      <c r="H264">
        <v>0</v>
      </c>
      <c r="I264">
        <v>0</v>
      </c>
      <c r="J264">
        <v>0</v>
      </c>
      <c r="K264">
        <f t="shared" si="59"/>
        <v>6.6602112718312849</v>
      </c>
      <c r="L264">
        <f t="shared" si="59"/>
        <v>43.499168852106095</v>
      </c>
      <c r="M264">
        <f t="shared" si="59"/>
        <v>16.422045873934668</v>
      </c>
      <c r="N264">
        <f t="shared" si="59"/>
        <v>163.07385358353818</v>
      </c>
      <c r="O264">
        <f t="shared" si="59"/>
        <v>80.871064221147861</v>
      </c>
      <c r="P264">
        <f t="shared" si="59"/>
        <v>89.349671238411204</v>
      </c>
      <c r="Q264">
        <f t="shared" si="59"/>
        <v>189.47042095297402</v>
      </c>
      <c r="R264">
        <f t="shared" si="59"/>
        <v>135.61058398178108</v>
      </c>
      <c r="S264">
        <f t="shared" si="59"/>
        <v>5.7942701107965897</v>
      </c>
      <c r="T264">
        <f t="shared" si="59"/>
        <v>148.45059982181377</v>
      </c>
      <c r="U264">
        <v>0</v>
      </c>
      <c r="V264">
        <v>0</v>
      </c>
      <c r="AL264">
        <v>24029</v>
      </c>
      <c r="AM264" t="s">
        <v>40</v>
      </c>
      <c r="AN264" s="16" t="s">
        <v>51</v>
      </c>
      <c r="AO264">
        <f t="shared" si="62"/>
        <v>30.142002043913315</v>
      </c>
      <c r="AP264">
        <f t="shared" si="60"/>
        <v>60.284841624946694</v>
      </c>
      <c r="AQ264">
        <f t="shared" si="60"/>
        <v>19.165131149394902</v>
      </c>
      <c r="AR264">
        <v>0</v>
      </c>
      <c r="AS264">
        <v>0</v>
      </c>
      <c r="AT264">
        <v>0</v>
      </c>
      <c r="AU264">
        <v>0</v>
      </c>
      <c r="AV264">
        <f t="shared" si="60"/>
        <v>0.93572422837472968</v>
      </c>
      <c r="AW264">
        <f t="shared" si="60"/>
        <v>19.42061370336484</v>
      </c>
      <c r="AX264">
        <f t="shared" si="60"/>
        <v>12.956767015072472</v>
      </c>
      <c r="AY264">
        <f t="shared" si="60"/>
        <v>37.2767619870909</v>
      </c>
      <c r="AZ264">
        <f t="shared" si="60"/>
        <v>20.479947712892713</v>
      </c>
      <c r="BA264">
        <f t="shared" si="60"/>
        <v>32.863952675446406</v>
      </c>
      <c r="BB264">
        <f t="shared" si="60"/>
        <v>67.532376461000922</v>
      </c>
      <c r="BC264">
        <f t="shared" si="60"/>
        <v>29.040001356693608</v>
      </c>
      <c r="BD264">
        <f t="shared" si="60"/>
        <v>22.17930049117955</v>
      </c>
      <c r="BE264">
        <f t="shared" si="60"/>
        <v>58.080002858173728</v>
      </c>
      <c r="BF264">
        <v>0</v>
      </c>
      <c r="BG264">
        <v>0</v>
      </c>
    </row>
    <row r="265" spans="1:59">
      <c r="A265">
        <v>24031</v>
      </c>
      <c r="B265" t="s">
        <v>41</v>
      </c>
      <c r="C265" s="16" t="s">
        <v>51</v>
      </c>
      <c r="D265">
        <f t="shared" si="61"/>
        <v>143.08340214229722</v>
      </c>
      <c r="E265">
        <f t="shared" si="59"/>
        <v>148.23789416922813</v>
      </c>
      <c r="F265">
        <f t="shared" si="59"/>
        <v>2.5745278036643588</v>
      </c>
      <c r="G265">
        <v>0</v>
      </c>
      <c r="H265">
        <v>0</v>
      </c>
      <c r="I265">
        <v>0</v>
      </c>
      <c r="J265">
        <v>0</v>
      </c>
      <c r="K265">
        <f t="shared" si="59"/>
        <v>28.207944733334099</v>
      </c>
      <c r="L265">
        <f t="shared" si="59"/>
        <v>35.721913889150862</v>
      </c>
      <c r="M265">
        <f t="shared" si="59"/>
        <v>14.999999802708441</v>
      </c>
      <c r="N265">
        <f t="shared" si="59"/>
        <v>83.333960696493492</v>
      </c>
      <c r="O265">
        <f t="shared" si="59"/>
        <v>80.32860982130255</v>
      </c>
      <c r="P265">
        <f t="shared" si="59"/>
        <v>101.2593448896498</v>
      </c>
      <c r="Q265">
        <f t="shared" si="59"/>
        <v>177.46503361387298</v>
      </c>
      <c r="R265">
        <f t="shared" si="59"/>
        <v>125.59390171908314</v>
      </c>
      <c r="S265">
        <f t="shared" si="59"/>
        <v>5.628313306919198</v>
      </c>
      <c r="T265">
        <f t="shared" si="59"/>
        <v>134.64279014006391</v>
      </c>
      <c r="U265">
        <v>0</v>
      </c>
      <c r="V265">
        <v>0</v>
      </c>
      <c r="AL265">
        <v>24031</v>
      </c>
      <c r="AM265" t="s">
        <v>41</v>
      </c>
      <c r="AN265" s="16" t="s">
        <v>51</v>
      </c>
      <c r="AO265">
        <f t="shared" si="62"/>
        <v>25.977600750482086</v>
      </c>
      <c r="AP265">
        <f t="shared" si="60"/>
        <v>51.955194830532548</v>
      </c>
      <c r="AQ265">
        <f t="shared" si="60"/>
        <v>18.341351379738555</v>
      </c>
      <c r="AR265">
        <v>0</v>
      </c>
      <c r="AS265">
        <v>0</v>
      </c>
      <c r="AT265">
        <v>0</v>
      </c>
      <c r="AU265">
        <v>0</v>
      </c>
      <c r="AV265">
        <f t="shared" si="60"/>
        <v>6.374958992320777</v>
      </c>
      <c r="AW265">
        <f t="shared" si="60"/>
        <v>8.4367620662747189</v>
      </c>
      <c r="AX265">
        <f t="shared" si="60"/>
        <v>7.1529329709940326</v>
      </c>
      <c r="AY265">
        <f t="shared" si="60"/>
        <v>26.844974095093637</v>
      </c>
      <c r="AZ265">
        <f t="shared" si="60"/>
        <v>21.0886727983887</v>
      </c>
      <c r="BA265">
        <f t="shared" si="60"/>
        <v>35.241234254215229</v>
      </c>
      <c r="BB265">
        <f t="shared" si="60"/>
        <v>66.838693805716744</v>
      </c>
      <c r="BC265">
        <f t="shared" si="60"/>
        <v>26.895001311088027</v>
      </c>
      <c r="BD265">
        <f t="shared" si="60"/>
        <v>21.544050443853841</v>
      </c>
      <c r="BE265">
        <f t="shared" si="60"/>
        <v>53.790001720365964</v>
      </c>
      <c r="BF265">
        <v>0</v>
      </c>
      <c r="BG265">
        <v>0</v>
      </c>
    </row>
    <row r="266" spans="1:59">
      <c r="A266">
        <v>24033</v>
      </c>
      <c r="B266" t="s">
        <v>42</v>
      </c>
      <c r="C266" s="16" t="s">
        <v>51</v>
      </c>
      <c r="D266">
        <f t="shared" si="61"/>
        <v>153.77104363964619</v>
      </c>
      <c r="E266">
        <f t="shared" ref="E266:T273" si="63">E211/E46</f>
        <v>159.31053967900317</v>
      </c>
      <c r="F266">
        <f t="shared" si="63"/>
        <v>3.9561754980362052</v>
      </c>
      <c r="G266">
        <v>0</v>
      </c>
      <c r="H266">
        <v>0</v>
      </c>
      <c r="I266">
        <v>0</v>
      </c>
      <c r="J266">
        <v>0</v>
      </c>
      <c r="K266">
        <f t="shared" si="63"/>
        <v>9.3065683705202833</v>
      </c>
      <c r="L266">
        <f t="shared" si="63"/>
        <v>38.152352859605564</v>
      </c>
      <c r="M266">
        <f t="shared" si="63"/>
        <v>14.999999879697443</v>
      </c>
      <c r="N266">
        <f t="shared" si="63"/>
        <v>109.43739154457916</v>
      </c>
      <c r="O266">
        <f t="shared" si="63"/>
        <v>79.980700538461321</v>
      </c>
      <c r="P266">
        <f t="shared" si="63"/>
        <v>69.590778330596777</v>
      </c>
      <c r="Q266">
        <f t="shared" si="63"/>
        <v>167.03087241048334</v>
      </c>
      <c r="R266">
        <f t="shared" si="63"/>
        <v>107.38659481675894</v>
      </c>
      <c r="S266">
        <f t="shared" si="63"/>
        <v>4.8222367585822674</v>
      </c>
      <c r="T266">
        <f t="shared" si="63"/>
        <v>115.12369368648601</v>
      </c>
      <c r="U266">
        <v>0</v>
      </c>
      <c r="V266">
        <v>0</v>
      </c>
      <c r="AL266">
        <v>24033</v>
      </c>
      <c r="AM266" t="s">
        <v>42</v>
      </c>
      <c r="AN266" s="16" t="s">
        <v>51</v>
      </c>
      <c r="AO266">
        <f t="shared" si="62"/>
        <v>27.917996287660653</v>
      </c>
      <c r="AP266">
        <f t="shared" ref="AP266:BE273" si="64">AP211/AP46</f>
        <v>55.835994175206082</v>
      </c>
      <c r="AQ266">
        <f t="shared" si="64"/>
        <v>18.507102155590793</v>
      </c>
      <c r="AR266">
        <v>0</v>
      </c>
      <c r="AS266">
        <v>0</v>
      </c>
      <c r="AT266">
        <v>0</v>
      </c>
      <c r="AU266">
        <v>0</v>
      </c>
      <c r="AV266">
        <f t="shared" si="64"/>
        <v>1.3186458338833866</v>
      </c>
      <c r="AW266">
        <f t="shared" si="64"/>
        <v>10.185118167388733</v>
      </c>
      <c r="AX266">
        <f t="shared" si="64"/>
        <v>7.4033567644352702</v>
      </c>
      <c r="AY266">
        <f t="shared" si="64"/>
        <v>32.919952915413049</v>
      </c>
      <c r="AZ266">
        <f t="shared" si="64"/>
        <v>21.228309996965205</v>
      </c>
      <c r="BA266">
        <f t="shared" si="64"/>
        <v>25.932058968526309</v>
      </c>
      <c r="BB266">
        <f t="shared" si="64"/>
        <v>56.409344041633773</v>
      </c>
      <c r="BC266">
        <f t="shared" si="64"/>
        <v>22.996042117148306</v>
      </c>
      <c r="BD266">
        <f t="shared" si="64"/>
        <v>18.458551529715852</v>
      </c>
      <c r="BE266">
        <f t="shared" si="64"/>
        <v>45.992078774752464</v>
      </c>
      <c r="BF266">
        <v>0</v>
      </c>
      <c r="BG266">
        <v>0</v>
      </c>
    </row>
    <row r="267" spans="1:59">
      <c r="A267">
        <v>24035</v>
      </c>
      <c r="B267" t="s">
        <v>43</v>
      </c>
      <c r="C267" s="16" t="s">
        <v>51</v>
      </c>
      <c r="D267">
        <f t="shared" si="61"/>
        <v>169.73650068627933</v>
      </c>
      <c r="E267">
        <f t="shared" si="63"/>
        <v>184.26509301689862</v>
      </c>
      <c r="F267">
        <f t="shared" si="63"/>
        <v>3.962554246678514</v>
      </c>
      <c r="G267">
        <v>0</v>
      </c>
      <c r="H267">
        <v>0</v>
      </c>
      <c r="I267">
        <v>0</v>
      </c>
      <c r="J267">
        <v>0</v>
      </c>
      <c r="K267">
        <f t="shared" si="63"/>
        <v>41.249932221883292</v>
      </c>
      <c r="L267">
        <f t="shared" si="63"/>
        <v>68.71322814063754</v>
      </c>
      <c r="M267">
        <f t="shared" si="63"/>
        <v>28.364046302253819</v>
      </c>
      <c r="N267">
        <f t="shared" si="63"/>
        <v>90.238457413908819</v>
      </c>
      <c r="O267">
        <f t="shared" si="63"/>
        <v>58.104663303770181</v>
      </c>
      <c r="P267">
        <f t="shared" si="63"/>
        <v>102.43594298821864</v>
      </c>
      <c r="Q267">
        <f t="shared" si="63"/>
        <v>189.21427246858801</v>
      </c>
      <c r="R267">
        <f t="shared" si="63"/>
        <v>143.13687063301936</v>
      </c>
      <c r="S267">
        <f t="shared" si="63"/>
        <v>5.1494096555833764</v>
      </c>
      <c r="T267">
        <f t="shared" si="63"/>
        <v>161.28381373232702</v>
      </c>
      <c r="U267">
        <v>0</v>
      </c>
      <c r="V267">
        <v>0</v>
      </c>
      <c r="AL267">
        <v>24035</v>
      </c>
      <c r="AM267" t="s">
        <v>43</v>
      </c>
      <c r="AN267" s="16" t="s">
        <v>51</v>
      </c>
      <c r="AO267">
        <f t="shared" si="62"/>
        <v>30.927660693457643</v>
      </c>
      <c r="AP267">
        <f t="shared" si="64"/>
        <v>61.943094533261274</v>
      </c>
      <c r="AQ267">
        <f t="shared" si="64"/>
        <v>21.109991506926406</v>
      </c>
      <c r="AR267">
        <v>0</v>
      </c>
      <c r="AS267">
        <v>0</v>
      </c>
      <c r="AT267">
        <v>0</v>
      </c>
      <c r="AU267">
        <v>0</v>
      </c>
      <c r="AV267">
        <f t="shared" si="64"/>
        <v>6.5891153001159921</v>
      </c>
      <c r="AW267">
        <f t="shared" si="64"/>
        <v>52.346164922071871</v>
      </c>
      <c r="AX267">
        <f t="shared" si="64"/>
        <v>23.674916132045734</v>
      </c>
      <c r="AY267">
        <f t="shared" si="64"/>
        <v>31.850687998536355</v>
      </c>
      <c r="AZ267">
        <f t="shared" si="64"/>
        <v>27.25702433185543</v>
      </c>
      <c r="BA267">
        <f t="shared" si="64"/>
        <v>35.909350343194014</v>
      </c>
      <c r="BB267">
        <f t="shared" si="64"/>
        <v>70.029713836727069</v>
      </c>
      <c r="BC267">
        <f t="shared" si="64"/>
        <v>30.65169375644901</v>
      </c>
      <c r="BD267">
        <f t="shared" si="64"/>
        <v>19.710904328942373</v>
      </c>
      <c r="BE267">
        <f t="shared" si="64"/>
        <v>61.813222129898087</v>
      </c>
      <c r="BF267">
        <v>0</v>
      </c>
      <c r="BG267">
        <v>0</v>
      </c>
    </row>
    <row r="268" spans="1:59">
      <c r="A268">
        <v>24037</v>
      </c>
      <c r="B268" t="s">
        <v>44</v>
      </c>
      <c r="C268" s="16" t="s">
        <v>51</v>
      </c>
      <c r="D268">
        <f t="shared" si="61"/>
        <v>129.34673596784137</v>
      </c>
      <c r="E268">
        <f t="shared" si="63"/>
        <v>134.00638596263332</v>
      </c>
      <c r="F268">
        <f t="shared" si="63"/>
        <v>3.3004037305950411</v>
      </c>
      <c r="G268">
        <v>0</v>
      </c>
      <c r="H268">
        <v>0</v>
      </c>
      <c r="I268">
        <v>0</v>
      </c>
      <c r="J268">
        <v>0</v>
      </c>
      <c r="K268">
        <f t="shared" si="63"/>
        <v>22.003540582139902</v>
      </c>
      <c r="L268">
        <f t="shared" si="63"/>
        <v>38.976400495970481</v>
      </c>
      <c r="M268">
        <f t="shared" si="63"/>
        <v>15.000000270076395</v>
      </c>
      <c r="N268">
        <f t="shared" si="63"/>
        <v>103.22003527661543</v>
      </c>
      <c r="O268">
        <f t="shared" si="63"/>
        <v>73.780384236725482</v>
      </c>
      <c r="P268">
        <f t="shared" si="63"/>
        <v>82.453557807582882</v>
      </c>
      <c r="Q268">
        <f t="shared" si="63"/>
        <v>140.40675618909253</v>
      </c>
      <c r="R268">
        <f t="shared" si="63"/>
        <v>131.39846591673506</v>
      </c>
      <c r="S268">
        <f t="shared" si="63"/>
        <v>4.8174944623355671</v>
      </c>
      <c r="T268">
        <f t="shared" si="63"/>
        <v>140.86554791289419</v>
      </c>
      <c r="U268">
        <v>0</v>
      </c>
      <c r="V268">
        <v>0</v>
      </c>
      <c r="AL268">
        <v>24037</v>
      </c>
      <c r="AM268" t="s">
        <v>44</v>
      </c>
      <c r="AN268" s="16" t="s">
        <v>51</v>
      </c>
      <c r="AO268">
        <f t="shared" si="62"/>
        <v>23.585078709413928</v>
      </c>
      <c r="AP268">
        <f t="shared" si="64"/>
        <v>47.233990335540909</v>
      </c>
      <c r="AQ268">
        <f t="shared" si="64"/>
        <v>17.909072783488103</v>
      </c>
      <c r="AR268">
        <v>0</v>
      </c>
      <c r="AS268">
        <v>0</v>
      </c>
      <c r="AT268">
        <v>0</v>
      </c>
      <c r="AU268">
        <v>0</v>
      </c>
      <c r="AV268">
        <f t="shared" si="64"/>
        <v>5.3029302768496587</v>
      </c>
      <c r="AW268">
        <f t="shared" si="64"/>
        <v>20.12353765823023</v>
      </c>
      <c r="AX268">
        <f t="shared" si="64"/>
        <v>14.234674978998509</v>
      </c>
      <c r="AY268">
        <f t="shared" si="64"/>
        <v>32.214094177856346</v>
      </c>
      <c r="AZ268">
        <f t="shared" si="64"/>
        <v>26.709642634238538</v>
      </c>
      <c r="BA268">
        <f t="shared" si="64"/>
        <v>30.411044960737968</v>
      </c>
      <c r="BB268">
        <f t="shared" si="64"/>
        <v>55.687319957872717</v>
      </c>
      <c r="BC268">
        <f t="shared" si="64"/>
        <v>28.138000202909961</v>
      </c>
      <c r="BD268">
        <f t="shared" si="64"/>
        <v>18.440401861102185</v>
      </c>
      <c r="BE268">
        <f t="shared" si="64"/>
        <v>56.275999346493968</v>
      </c>
      <c r="BF268">
        <v>0</v>
      </c>
      <c r="BG268">
        <v>0</v>
      </c>
    </row>
    <row r="269" spans="1:59">
      <c r="A269">
        <v>24039</v>
      </c>
      <c r="B269" t="s">
        <v>45</v>
      </c>
      <c r="C269" s="16" t="s">
        <v>51</v>
      </c>
      <c r="D269">
        <f t="shared" si="61"/>
        <v>158.4638476717586</v>
      </c>
      <c r="E269">
        <f t="shared" si="63"/>
        <v>261.25190732358629</v>
      </c>
      <c r="F269">
        <f t="shared" si="63"/>
        <v>5.7544532588876844</v>
      </c>
      <c r="G269">
        <v>0</v>
      </c>
      <c r="H269">
        <v>0</v>
      </c>
      <c r="I269">
        <v>0</v>
      </c>
      <c r="J269">
        <v>0</v>
      </c>
      <c r="K269">
        <f t="shared" si="63"/>
        <v>1.4253113547850202</v>
      </c>
      <c r="L269">
        <f t="shared" si="63"/>
        <v>386.92928171913996</v>
      </c>
      <c r="M269">
        <f t="shared" si="63"/>
        <v>119.66223321393961</v>
      </c>
      <c r="N269">
        <f t="shared" si="63"/>
        <v>129.97370761025459</v>
      </c>
      <c r="O269">
        <f t="shared" si="63"/>
        <v>93.228487898471244</v>
      </c>
      <c r="P269">
        <f t="shared" si="63"/>
        <v>130.56416549724719</v>
      </c>
      <c r="Q269">
        <f t="shared" si="63"/>
        <v>201.77046502187414</v>
      </c>
      <c r="R269">
        <f t="shared" si="63"/>
        <v>104.18685497733944</v>
      </c>
      <c r="S269">
        <f t="shared" si="63"/>
        <v>9.9490162222047225</v>
      </c>
      <c r="T269">
        <f t="shared" si="63"/>
        <v>197.76653779987882</v>
      </c>
      <c r="U269">
        <v>0</v>
      </c>
      <c r="V269">
        <v>0</v>
      </c>
      <c r="AL269">
        <v>24039</v>
      </c>
      <c r="AM269" t="s">
        <v>45</v>
      </c>
      <c r="AN269" s="16" t="s">
        <v>51</v>
      </c>
      <c r="AO269">
        <f t="shared" si="62"/>
        <v>28.862314226491545</v>
      </c>
      <c r="AP269">
        <f t="shared" si="64"/>
        <v>74.089506020828679</v>
      </c>
      <c r="AQ269">
        <f t="shared" si="64"/>
        <v>17.582541942646397</v>
      </c>
      <c r="AR269">
        <v>0</v>
      </c>
      <c r="AS269">
        <v>0</v>
      </c>
      <c r="AT269">
        <v>0</v>
      </c>
      <c r="AU269">
        <v>0</v>
      </c>
      <c r="AV269">
        <f t="shared" si="64"/>
        <v>0.20024867743819247</v>
      </c>
      <c r="AW269">
        <f t="shared" si="64"/>
        <v>177.45640660544379</v>
      </c>
      <c r="AX269">
        <f t="shared" si="64"/>
        <v>54.880389570685402</v>
      </c>
      <c r="AY269">
        <f t="shared" si="64"/>
        <v>37.292318315456534</v>
      </c>
      <c r="AZ269">
        <f t="shared" si="64"/>
        <v>48.82384797571666</v>
      </c>
      <c r="BA269">
        <f t="shared" si="64"/>
        <v>35.692543197351938</v>
      </c>
      <c r="BB269">
        <f t="shared" si="64"/>
        <v>70.166261269120298</v>
      </c>
      <c r="BC269">
        <f t="shared" si="64"/>
        <v>22.310838882215968</v>
      </c>
      <c r="BD269">
        <f t="shared" si="64"/>
        <v>22.270051896529079</v>
      </c>
      <c r="BE269">
        <f t="shared" si="64"/>
        <v>63.240582083040771</v>
      </c>
      <c r="BF269">
        <v>0</v>
      </c>
      <c r="BG269">
        <v>0</v>
      </c>
    </row>
    <row r="270" spans="1:59">
      <c r="A270">
        <v>24041</v>
      </c>
      <c r="B270" t="s">
        <v>46</v>
      </c>
      <c r="C270" s="16" t="s">
        <v>51</v>
      </c>
      <c r="D270">
        <f t="shared" si="61"/>
        <v>156.33440733011795</v>
      </c>
      <c r="E270">
        <f t="shared" si="63"/>
        <v>163.07393500846246</v>
      </c>
      <c r="F270">
        <f t="shared" si="63"/>
        <v>4.5068568416275898</v>
      </c>
      <c r="G270">
        <v>0</v>
      </c>
      <c r="H270">
        <v>0</v>
      </c>
      <c r="I270">
        <v>0</v>
      </c>
      <c r="J270">
        <v>0</v>
      </c>
      <c r="K270">
        <f t="shared" si="63"/>
        <v>9.9907954850497465</v>
      </c>
      <c r="L270">
        <f t="shared" si="63"/>
        <v>72.177065287537786</v>
      </c>
      <c r="M270">
        <f t="shared" si="63"/>
        <v>27.578785552235949</v>
      </c>
      <c r="N270">
        <f t="shared" si="63"/>
        <v>116.5330328028208</v>
      </c>
      <c r="O270">
        <f t="shared" si="63"/>
        <v>58.038796460760757</v>
      </c>
      <c r="P270">
        <f t="shared" si="63"/>
        <v>97.278847982248777</v>
      </c>
      <c r="Q270">
        <f t="shared" si="63"/>
        <v>179.0190638781848</v>
      </c>
      <c r="R270">
        <f t="shared" si="63"/>
        <v>128.93280573504586</v>
      </c>
      <c r="S270">
        <f t="shared" si="63"/>
        <v>5.2584667524484043</v>
      </c>
      <c r="T270">
        <f t="shared" si="63"/>
        <v>139.14553152213193</v>
      </c>
      <c r="U270">
        <v>0</v>
      </c>
      <c r="V270">
        <v>0</v>
      </c>
      <c r="AL270">
        <v>24041</v>
      </c>
      <c r="AM270" t="s">
        <v>46</v>
      </c>
      <c r="AN270" s="16" t="s">
        <v>51</v>
      </c>
      <c r="AO270">
        <f t="shared" si="62"/>
        <v>28.586958117993813</v>
      </c>
      <c r="AP270">
        <f t="shared" si="64"/>
        <v>57.335222233577603</v>
      </c>
      <c r="AQ270">
        <f t="shared" si="64"/>
        <v>22.450255933453683</v>
      </c>
      <c r="AR270">
        <v>0</v>
      </c>
      <c r="AS270">
        <v>0</v>
      </c>
      <c r="AT270">
        <v>0</v>
      </c>
      <c r="AU270">
        <v>0</v>
      </c>
      <c r="AV270">
        <f t="shared" si="64"/>
        <v>1.4036537725831029</v>
      </c>
      <c r="AW270">
        <f t="shared" si="64"/>
        <v>79.699849131486886</v>
      </c>
      <c r="AX270">
        <f t="shared" si="64"/>
        <v>37.387082095782979</v>
      </c>
      <c r="AY270">
        <f t="shared" si="64"/>
        <v>28.612911073012061</v>
      </c>
      <c r="AZ270">
        <f t="shared" si="64"/>
        <v>37.037265092571729</v>
      </c>
      <c r="BA270">
        <f t="shared" si="64"/>
        <v>34.980364394219073</v>
      </c>
      <c r="BB270">
        <f t="shared" si="64"/>
        <v>67.458280255173179</v>
      </c>
      <c r="BC270">
        <f t="shared" si="64"/>
        <v>27.610001144467713</v>
      </c>
      <c r="BD270">
        <f t="shared" si="64"/>
        <v>20.128351227177443</v>
      </c>
      <c r="BE270">
        <f t="shared" si="64"/>
        <v>55.220000539076871</v>
      </c>
      <c r="BF270">
        <v>0</v>
      </c>
      <c r="BG270">
        <v>0</v>
      </c>
    </row>
    <row r="271" spans="1:59">
      <c r="A271">
        <v>24043</v>
      </c>
      <c r="B271" t="s">
        <v>47</v>
      </c>
      <c r="C271" s="16" t="s">
        <v>51</v>
      </c>
      <c r="D271">
        <f t="shared" si="61"/>
        <v>118.24053797885715</v>
      </c>
      <c r="E271">
        <f t="shared" si="63"/>
        <v>122.50007852306794</v>
      </c>
      <c r="F271">
        <f t="shared" si="63"/>
        <v>2.538130706922328</v>
      </c>
      <c r="G271">
        <v>0</v>
      </c>
      <c r="H271">
        <v>0</v>
      </c>
      <c r="I271">
        <v>0</v>
      </c>
      <c r="J271">
        <v>0</v>
      </c>
      <c r="K271">
        <f t="shared" si="63"/>
        <v>11.570257548031782</v>
      </c>
      <c r="L271">
        <f t="shared" si="63"/>
        <v>35.649109677251985</v>
      </c>
      <c r="M271">
        <f t="shared" si="63"/>
        <v>15.000000060158751</v>
      </c>
      <c r="N271">
        <f t="shared" si="63"/>
        <v>88.50618191161675</v>
      </c>
      <c r="O271">
        <f t="shared" si="63"/>
        <v>71.633422318775615</v>
      </c>
      <c r="P271">
        <f t="shared" si="63"/>
        <v>87.357345984841288</v>
      </c>
      <c r="Q271">
        <v>0</v>
      </c>
      <c r="R271">
        <f t="shared" si="63"/>
        <v>109.42380871257556</v>
      </c>
      <c r="S271">
        <f t="shared" si="63"/>
        <v>6.0313525268952679</v>
      </c>
      <c r="T271">
        <f t="shared" si="63"/>
        <v>117.30767116590563</v>
      </c>
      <c r="U271">
        <v>0</v>
      </c>
      <c r="V271">
        <v>0</v>
      </c>
      <c r="AL271">
        <v>24043</v>
      </c>
      <c r="AM271" t="s">
        <v>47</v>
      </c>
      <c r="AN271" s="16" t="s">
        <v>51</v>
      </c>
      <c r="AO271">
        <f t="shared" si="62"/>
        <v>21.805110771734991</v>
      </c>
      <c r="AP271">
        <f t="shared" si="64"/>
        <v>43.705285484813423</v>
      </c>
      <c r="AQ271">
        <f t="shared" si="64"/>
        <v>19.197620862001951</v>
      </c>
      <c r="AR271">
        <v>0</v>
      </c>
      <c r="AS271">
        <v>0</v>
      </c>
      <c r="AT271">
        <v>0</v>
      </c>
      <c r="AU271">
        <v>0</v>
      </c>
      <c r="AV271">
        <f t="shared" si="64"/>
        <v>1.6410148490360148</v>
      </c>
      <c r="AW271">
        <f t="shared" si="64"/>
        <v>9.5563850424419865</v>
      </c>
      <c r="AX271">
        <f t="shared" si="64"/>
        <v>6.9676959246998784</v>
      </c>
      <c r="AY271">
        <f t="shared" si="64"/>
        <v>26.793036323916578</v>
      </c>
      <c r="AZ271">
        <f t="shared" si="64"/>
        <v>29.770084235879175</v>
      </c>
      <c r="BA271">
        <f t="shared" si="64"/>
        <v>33.246634241167108</v>
      </c>
      <c r="BB271">
        <v>0</v>
      </c>
      <c r="BC271">
        <f t="shared" si="64"/>
        <v>23.432296966106684</v>
      </c>
      <c r="BD271">
        <f t="shared" si="64"/>
        <v>23.086802119503975</v>
      </c>
      <c r="BE271">
        <f t="shared" si="64"/>
        <v>46.997384490637323</v>
      </c>
      <c r="BF271">
        <v>0</v>
      </c>
      <c r="BG271">
        <v>0</v>
      </c>
    </row>
    <row r="272" spans="1:59">
      <c r="A272">
        <v>24045</v>
      </c>
      <c r="B272" t="s">
        <v>48</v>
      </c>
      <c r="C272" s="16" t="s">
        <v>51</v>
      </c>
      <c r="D272">
        <f t="shared" si="61"/>
        <v>154.57586923597788</v>
      </c>
      <c r="E272">
        <f t="shared" si="63"/>
        <v>250.90200426816952</v>
      </c>
      <c r="F272">
        <f t="shared" si="63"/>
        <v>5.8997935660693432</v>
      </c>
      <c r="G272">
        <v>0</v>
      </c>
      <c r="H272">
        <v>0</v>
      </c>
      <c r="I272">
        <v>0</v>
      </c>
      <c r="J272">
        <v>0</v>
      </c>
      <c r="K272">
        <f t="shared" si="63"/>
        <v>19.533230991064695</v>
      </c>
      <c r="L272">
        <f t="shared" si="63"/>
        <v>396.36012745948102</v>
      </c>
      <c r="M272">
        <f t="shared" si="63"/>
        <v>112.3681955887092</v>
      </c>
      <c r="N272">
        <f t="shared" si="63"/>
        <v>108.242456464119</v>
      </c>
      <c r="O272">
        <f t="shared" si="63"/>
        <v>118.45179074281859</v>
      </c>
      <c r="P272">
        <f t="shared" si="63"/>
        <v>116.82257985422889</v>
      </c>
      <c r="Q272">
        <f t="shared" si="63"/>
        <v>195.46646094896903</v>
      </c>
      <c r="R272">
        <f t="shared" si="63"/>
        <v>107.386599326633</v>
      </c>
      <c r="S272">
        <f t="shared" si="63"/>
        <v>9.0070187222044211</v>
      </c>
      <c r="T272">
        <f t="shared" si="63"/>
        <v>180.31737684222446</v>
      </c>
      <c r="U272">
        <v>0</v>
      </c>
      <c r="V272">
        <v>0</v>
      </c>
      <c r="AL272">
        <v>24045</v>
      </c>
      <c r="AM272" t="s">
        <v>48</v>
      </c>
      <c r="AN272" s="16" t="s">
        <v>51</v>
      </c>
      <c r="AO272">
        <f t="shared" si="62"/>
        <v>28.070544224886625</v>
      </c>
      <c r="AP272">
        <f t="shared" si="64"/>
        <v>70.367216180267093</v>
      </c>
      <c r="AQ272">
        <f t="shared" si="64"/>
        <v>17.582581025271971</v>
      </c>
      <c r="AR272">
        <v>0</v>
      </c>
      <c r="AS272">
        <v>0</v>
      </c>
      <c r="AT272">
        <v>0</v>
      </c>
      <c r="AU272">
        <v>0</v>
      </c>
      <c r="AV272">
        <f t="shared" si="64"/>
        <v>4.4932524207562707</v>
      </c>
      <c r="AW272">
        <f t="shared" si="64"/>
        <v>181.82481072303256</v>
      </c>
      <c r="AX272">
        <f t="shared" si="64"/>
        <v>51.547378917504375</v>
      </c>
      <c r="AY272">
        <f t="shared" si="64"/>
        <v>24.58790158711555</v>
      </c>
      <c r="AZ272">
        <f t="shared" si="64"/>
        <v>51.061403902463866</v>
      </c>
      <c r="BA272">
        <f t="shared" si="64"/>
        <v>32.78165851024022</v>
      </c>
      <c r="BB272">
        <f t="shared" si="64"/>
        <v>66.146753984794557</v>
      </c>
      <c r="BC272">
        <f t="shared" si="64"/>
        <v>22.996042554008213</v>
      </c>
      <c r="BD272">
        <f t="shared" si="64"/>
        <v>20.781752765679247</v>
      </c>
      <c r="BE272">
        <f t="shared" si="64"/>
        <v>51.967020198984081</v>
      </c>
      <c r="BF272">
        <v>0</v>
      </c>
      <c r="BG272">
        <v>0</v>
      </c>
    </row>
    <row r="273" spans="1:59">
      <c r="A273">
        <v>24047</v>
      </c>
      <c r="B273" t="s">
        <v>49</v>
      </c>
      <c r="C273" s="16" t="s">
        <v>51</v>
      </c>
      <c r="D273">
        <f t="shared" si="61"/>
        <v>157.9765270335528</v>
      </c>
      <c r="E273">
        <f t="shared" si="63"/>
        <v>238.16614099869861</v>
      </c>
      <c r="F273">
        <f t="shared" si="63"/>
        <v>4.8253923812409116</v>
      </c>
      <c r="G273">
        <v>0</v>
      </c>
      <c r="H273">
        <v>0</v>
      </c>
      <c r="I273">
        <v>0</v>
      </c>
      <c r="J273">
        <v>0</v>
      </c>
      <c r="K273">
        <f t="shared" si="63"/>
        <v>0.69295264886380314</v>
      </c>
      <c r="L273">
        <f t="shared" si="63"/>
        <v>219.89007714559514</v>
      </c>
      <c r="M273">
        <f t="shared" si="63"/>
        <v>69.193605544811589</v>
      </c>
      <c r="N273">
        <f t="shared" si="63"/>
        <v>143.49212329931206</v>
      </c>
      <c r="O273">
        <f t="shared" si="63"/>
        <v>81.027238112979845</v>
      </c>
      <c r="P273">
        <f t="shared" si="63"/>
        <v>110.30512064552757</v>
      </c>
      <c r="Q273">
        <f t="shared" si="63"/>
        <v>184.63743112742227</v>
      </c>
      <c r="R273">
        <f t="shared" si="63"/>
        <v>95.62533999299761</v>
      </c>
      <c r="S273">
        <f t="shared" si="63"/>
        <v>7.5404793173226636</v>
      </c>
      <c r="T273">
        <f t="shared" si="63"/>
        <v>209.28608082463145</v>
      </c>
      <c r="U273">
        <v>0</v>
      </c>
      <c r="V273">
        <v>0</v>
      </c>
      <c r="AL273">
        <v>24047</v>
      </c>
      <c r="AM273" t="s">
        <v>49</v>
      </c>
      <c r="AN273" s="16" t="s">
        <v>51</v>
      </c>
      <c r="AO273">
        <f t="shared" si="62"/>
        <v>28.683379634923583</v>
      </c>
      <c r="AP273">
        <f t="shared" si="64"/>
        <v>64.186723483440915</v>
      </c>
      <c r="AQ273">
        <f t="shared" si="64"/>
        <v>17.397172835479971</v>
      </c>
      <c r="AR273">
        <v>0</v>
      </c>
      <c r="AS273">
        <v>0</v>
      </c>
      <c r="AT273">
        <v>0</v>
      </c>
      <c r="AU273">
        <v>0</v>
      </c>
      <c r="AV273">
        <f t="shared" si="64"/>
        <v>9.7356164963251016E-2</v>
      </c>
      <c r="AW273">
        <f t="shared" si="64"/>
        <v>102.20896479534096</v>
      </c>
      <c r="AX273">
        <f t="shared" si="64"/>
        <v>32.162463773555899</v>
      </c>
      <c r="AY273">
        <f t="shared" si="64"/>
        <v>40.384139437939126</v>
      </c>
      <c r="AZ273">
        <f t="shared" si="64"/>
        <v>22.441355556976927</v>
      </c>
      <c r="BA273">
        <f t="shared" si="64"/>
        <v>31.395226765283041</v>
      </c>
      <c r="BB273">
        <f t="shared" si="64"/>
        <v>62.632319367145435</v>
      </c>
      <c r="BC273">
        <f t="shared" si="64"/>
        <v>20.477457169563031</v>
      </c>
      <c r="BD273">
        <f t="shared" si="64"/>
        <v>21.271800776852675</v>
      </c>
      <c r="BE273">
        <f t="shared" si="64"/>
        <v>78.3803533339306</v>
      </c>
      <c r="BF273">
        <v>0</v>
      </c>
      <c r="BG273">
        <v>0</v>
      </c>
    </row>
    <row r="274" spans="1:59">
      <c r="A274">
        <v>24510</v>
      </c>
      <c r="B274" t="s">
        <v>50</v>
      </c>
      <c r="C274" s="16" t="s">
        <v>51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AL274">
        <v>24510</v>
      </c>
      <c r="AM274" t="s">
        <v>50</v>
      </c>
      <c r="AN274" s="16" t="s">
        <v>51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</row>
    <row r="278" spans="1:59" ht="30">
      <c r="B278" s="3" t="s">
        <v>73</v>
      </c>
      <c r="C278" s="3" t="s">
        <v>53</v>
      </c>
      <c r="D278" s="3" t="s">
        <v>74</v>
      </c>
      <c r="E278" s="3" t="s">
        <v>54</v>
      </c>
      <c r="F278" s="3" t="s">
        <v>75</v>
      </c>
      <c r="G278" s="3" t="s">
        <v>55</v>
      </c>
      <c r="H278" s="3" t="s">
        <v>76</v>
      </c>
      <c r="I278" s="3" t="s">
        <v>56</v>
      </c>
      <c r="J278" s="3" t="s">
        <v>77</v>
      </c>
      <c r="K278" s="3" t="s">
        <v>57</v>
      </c>
      <c r="L278" s="3" t="s">
        <v>78</v>
      </c>
      <c r="M278" s="3" t="s">
        <v>58</v>
      </c>
      <c r="N278" s="3" t="s">
        <v>79</v>
      </c>
      <c r="O278" s="3" t="s">
        <v>59</v>
      </c>
      <c r="P278" s="3" t="s">
        <v>80</v>
      </c>
      <c r="Q278" s="3" t="s">
        <v>60</v>
      </c>
      <c r="R278" s="3" t="s">
        <v>81</v>
      </c>
      <c r="S278" s="3" t="s">
        <v>61</v>
      </c>
      <c r="T278" s="3" t="s">
        <v>82</v>
      </c>
      <c r="U278" s="3" t="s">
        <v>62</v>
      </c>
      <c r="V278" s="3" t="s">
        <v>83</v>
      </c>
      <c r="W278" s="3" t="s">
        <v>63</v>
      </c>
      <c r="X278" s="3" t="s">
        <v>84</v>
      </c>
      <c r="Y278" s="3" t="s">
        <v>64</v>
      </c>
      <c r="Z278" s="3" t="s">
        <v>85</v>
      </c>
      <c r="AA278" s="3" t="s">
        <v>65</v>
      </c>
      <c r="AB278" s="3" t="s">
        <v>86</v>
      </c>
      <c r="AC278" s="3" t="s">
        <v>66</v>
      </c>
      <c r="AD278" s="3" t="s">
        <v>87</v>
      </c>
      <c r="AE278" s="3" t="s">
        <v>67</v>
      </c>
      <c r="AF278" s="3" t="s">
        <v>88</v>
      </c>
      <c r="AG278" s="3" t="s">
        <v>68</v>
      </c>
      <c r="AH278" s="3" t="s">
        <v>89</v>
      </c>
      <c r="AI278" s="3" t="s">
        <v>69</v>
      </c>
      <c r="AJ278" s="3" t="s">
        <v>90</v>
      </c>
      <c r="AK278" s="3" t="s">
        <v>70</v>
      </c>
      <c r="AL278" s="3" t="s">
        <v>91</v>
      </c>
      <c r="AM278" s="3" t="s">
        <v>71</v>
      </c>
    </row>
  </sheetData>
  <dataValidations count="3">
    <dataValidation type="list" allowBlank="1" showInputMessage="1" showErrorMessage="1" sqref="Z2:Z3 BK2:BK3">
      <formula1>"gom,gwm,lhy,mch,mtg,nch,ntg,oac,ohy,pas,sch,scl,sgg,sgs,som,soy,swm,cch,ctg"</formula1>
    </dataValidation>
    <dataValidation type="list" allowBlank="1" showInputMessage="1" showErrorMessage="1" sqref="Z1">
      <formula1>$B$278:$AM$278</formula1>
    </dataValidation>
    <dataValidation type="list" allowBlank="1" showInputMessage="1" showErrorMessage="1" sqref="BK1">
      <formula1>$B$278:$AM$278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mjohnston</cp:lastModifiedBy>
  <dcterms:created xsi:type="dcterms:W3CDTF">2016-07-06T15:13:08Z</dcterms:created>
  <dcterms:modified xsi:type="dcterms:W3CDTF">2016-07-19T12:36:08Z</dcterms:modified>
</cp:coreProperties>
</file>